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75" windowHeight="65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Sheet1" sheetId="17" r:id="rId14"/>
  </sheets>
  <calcPr calcId="125725"/>
</workbook>
</file>

<file path=xl/calcChain.xml><?xml version="1.0" encoding="utf-8"?>
<calcChain xmlns="http://schemas.openxmlformats.org/spreadsheetml/2006/main">
  <c r="BG35" i="9"/>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U35"/>
  <c r="C35"/>
  <c r="BW34"/>
  <c r="BW35" s="1"/>
  <c r="BE34"/>
  <c r="AM34"/>
  <c r="U34"/>
  <c r="C34"/>
  <c r="BW36" l="1"/>
  <c r="BW37" s="1"/>
  <c r="BW38" s="1"/>
  <c r="BW39" s="1"/>
  <c r="BW40" s="1"/>
  <c r="BW41" s="1"/>
  <c r="BW42"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O34" i="9" l="1"/>
</calcChain>
</file>

<file path=xl/sharedStrings.xml><?xml version="1.0" encoding="utf-8"?>
<sst xmlns="http://schemas.openxmlformats.org/spreadsheetml/2006/main" count="1072" uniqueCount="549">
  <si>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</si>
  <si>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</si>
  <si>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</si>
  <si>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</si>
  <si>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</si>
  <si>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</si>
  <si>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</si>
  <si>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</si>
  <si>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</si>
  <si>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</si>
  <si>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</si>
  <si>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</si>
  <si>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</si>
  <si>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</si>
  <si>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</si>
  <si>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</si>
  <si>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</si>
  <si>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</si>
  <si>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</si>
  <si>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</si>
  <si>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</si>
  <si>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</si>
  <si>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</si>
  <si>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</si>
  <si>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</si>
  <si>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</si>
  <si>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</si>
  <si>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</si>
  <si>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</si>
  <si>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</si>
  <si>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</si>
  <si>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</si>
  <si>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</si>
  <si>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</si>
  <si>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</si>
  <si>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</si>
  <si>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</si>
  <si>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</si>
  <si>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</si>
  <si>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</si>
  <si>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</si>
  <si>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</si>
  <si>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</si>
  <si>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</si>
  <si>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</si>
  <si>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</si>
  <si>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</si>
  <si>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</si>
  <si>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</si>
  <si>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</si>
  <si>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</si>
  <si>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</si>
  <si>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</si>
  <si>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</si>
  <si>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</si>
  <si>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</si>
  <si>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</si>
  <si>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</si>
  <si>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</si>
  <si>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</si>
  <si>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</si>
  <si>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</si>
  <si>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</si>
  <si>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</si>
  <si>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</si>
  <si>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</si>
  <si>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</si>
  <si>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</si>
  <si>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</si>
  <si>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</si>
  <si>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</si>
  <si>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</si>
  <si>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</si>
  <si>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</si>
  <si>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</si>
  <si>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</si>
  <si>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</si>
  <si>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</si>
  <si>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</si>
  <si>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</si>
  <si>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</si>
  <si>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</si>
  <si>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</si>
  <si>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</si>
  <si>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</si>
  <si>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</si>
  <si>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</si>
  <si>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</si>
  <si>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</si>
  <si>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</si>
  <si>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</si>
  <si>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</si>
  <si>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</si>
  <si>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</si>
  <si>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</si>
  <si>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</si>
  <si>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</si>
  <si>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</si>
  <si>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</si>
  <si>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</si>
  <si>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</si>
  <si>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</si>
  <si>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</si>
  <si>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</si>
  <si>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</si>
  <si>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</si>
  <si>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</si>
  <si>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</si>
  <si>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</si>
  <si>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</si>
  <si>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</si>
  <si>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</si>
  <si>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</si>
  <si>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</si>
  <si>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</si>
  <si>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</si>
  <si>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</si>
  <si>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</si>
  <si>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</si>
  <si>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</si>
  <si>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</si>
  <si>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</si>
  <si>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</si>
  <si>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</si>
  <si>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</si>
  <si>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</si>
  <si>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</si>
  <si>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</si>
  <si>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</si>
  <si>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</si>
  <si>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</si>
  <si>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</si>
  <si>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</si>
  <si>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</si>
  <si>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</si>
  <si>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</si>
  <si>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</si>
  <si>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</si>
  <si>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</si>
  <si>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</si>
  <si>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</si>
  <si>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</si>
  <si>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</si>
  <si>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</si>
  <si>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</si>
  <si>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</si>
  <si>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</si>
  <si>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</si>
  <si>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</si>
  <si>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</si>
  <si>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</si>
  <si>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</si>
  <si>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</si>
  <si>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</si>
  <si>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</si>
  <si>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</si>
  <si>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</si>
  <si>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</si>
  <si>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</si>
  <si>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</si>
  <si>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</si>
  <si>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</si>
  <si>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</si>
  <si>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</si>
  <si>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</si>
  <si>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</si>
  <si>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</si>
  <si>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</si>
  <si>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</si>
  <si>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</si>
  <si>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</si>
  <si>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</si>
  <si>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</si>
  <si>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</si>
  <si>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</si>
  <si>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</si>
  <si>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</si>
  <si>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</si>
  <si>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</si>
  <si>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</si>
  <si>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</si>
  <si>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</si>
  <si>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</si>
  <si>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</si>
  <si>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</si>
  <si>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</si>
  <si>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</si>
  <si>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</si>
  <si>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</si>
  <si>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</si>
  <si>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</si>
  <si>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</si>
  <si>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</si>
  <si>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</si>
  <si>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</si>
  <si>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</si>
  <si>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</si>
  <si>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</si>
  <si>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</si>
  <si>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</si>
  <si>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</si>
  <si>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</si>
  <si>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</si>
  <si>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</si>
  <si>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</si>
  <si>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</si>
  <si>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</si>
  <si>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</si>
  <si>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</si>
  <si>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</si>
  <si>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</si>
  <si>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</si>
  <si>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</si>
  <si>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</si>
  <si>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</si>
  <si>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</si>
  <si>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</si>
  <si>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</si>
  <si>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</si>
  <si>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</si>
  <si>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</si>
  <si>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</si>
  <si>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</si>
  <si>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</si>
  <si>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</si>
  <si>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</si>
  <si>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</si>
  <si>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</si>
  <si>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</si>
  <si>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</si>
  <si>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</si>
  <si>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</si>
  <si>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</si>
  <si>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</si>
  <si>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</si>
  <si>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</si>
  <si>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</si>
  <si>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</si>
  <si>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</si>
  <si>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</si>
  <si>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</si>
  <si>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</si>
  <si>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</si>
  <si>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</si>
  <si>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</si>
  <si>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</si>
  <si>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</si>
  <si>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</si>
  <si>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</si>
  <si>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</si>
  <si>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</si>
  <si>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</si>
  <si>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</si>
  <si>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</si>
  <si>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</si>
  <si>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</si>
  <si>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</si>
  <si>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</si>
  <si>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</si>
  <si>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</si>
  <si>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</si>
  <si>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</si>
  <si>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</si>
  <si>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</si>
  <si>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</si>
  <si>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</si>
  <si>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</si>
  <si>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</si>
  <si>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</si>
  <si>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</si>
  <si>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</si>
  <si>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</si>
  <si>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</si>
  <si>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</si>
  <si>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</si>
  <si>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</si>
  <si>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</si>
  <si>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</si>
  <si>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</si>
  <si>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</si>
  <si>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</si>
  <si>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</si>
  <si>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</si>
  <si>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</si>
  <si>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</si>
  <si>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</si>
  <si>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</si>
  <si>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</si>
  <si>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</si>
  <si>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</si>
  <si>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</si>
  <si>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</si>
  <si>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</si>
  <si>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</si>
  <si>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</si>
  <si>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</si>
  <si>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</si>
  <si>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</si>
  <si>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</si>
  <si>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</si>
  <si>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</si>
  <si>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</si>
  <si>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</si>
  <si>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</si>
  <si>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</si>
  <si>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</si>
  <si>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</si>
  <si>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</si>
  <si>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</si>
  <si>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</si>
  <si>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</si>
  <si>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</si>
  <si>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</si>
  <si>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</si>
  <si>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</si>
  <si>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</si>
  <si>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</si>
  <si>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</si>
  <si>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</si>
  <si>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</si>
  <si>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</si>
  <si>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</si>
  <si>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</si>
  <si>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</si>
  <si>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</si>
  <si>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</si>
  <si>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</si>
  <si>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</si>
  <si>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</si>
  <si>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</si>
  <si>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</si>
  <si>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</si>
  <si>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</si>
  <si>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</si>
  <si>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</si>
  <si>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</si>
  <si>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</si>
  <si>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</si>
  <si>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</si>
  <si>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</si>
  <si>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</si>
  <si>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</si>
  <si>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</si>
  <si>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</si>
  <si>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</si>
  <si>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</si>
  <si>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</si>
  <si>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</si>
  <si>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</si>
  <si>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</si>
  <si>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</si>
  <si>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</si>
  <si>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</si>
  <si>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</si>
  <si>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</si>
  <si>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</si>
  <si>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</si>
  <si>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</si>
  <si>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</si>
  <si>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</si>
  <si>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</si>
  <si>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</si>
  <si>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</si>
  <si>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</si>
  <si>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</si>
  <si>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</si>
  <si>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</si>
  <si>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</si>
  <si>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下田市下田駅前広場整備事業特別会計</t>
    <phoneticPr fontId="5"/>
  </si>
  <si>
    <t>下田市公共用地取得特別会計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</si>
  <si>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</si>
  <si>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</si>
  <si>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</si>
  <si>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</si>
  <si>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</si>
  <si>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</si>
  <si>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</si>
  <si>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</si>
  <si>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</si>
  <si>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</si>
  <si>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</si>
  <si>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</si>
  <si>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</si>
  <si>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下田市国民健康保険事業特別会計</t>
    <phoneticPr fontId="5"/>
  </si>
  <si>
    <t>下田市介護保険特別会計</t>
    <phoneticPr fontId="5"/>
  </si>
  <si>
    <t>下田市後期高齢者医療特別会計</t>
    <phoneticPr fontId="5"/>
  </si>
  <si>
    <t>下田市水道事業会計</t>
    <phoneticPr fontId="5"/>
  </si>
  <si>
    <t>法適用企業</t>
    <phoneticPr fontId="5"/>
  </si>
  <si>
    <t>下田市下水道事業特別会計</t>
    <phoneticPr fontId="5"/>
  </si>
  <si>
    <t>法非適用企業</t>
    <phoneticPr fontId="5"/>
  </si>
  <si>
    <t>下田市集落排水事業特別会計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</si>
  <si>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</si>
  <si>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</si>
  <si>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</si>
  <si>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</si>
  <si>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</si>
  <si>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</si>
  <si>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</si>
  <si>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</si>
  <si>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</si>
  <si>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</si>
  <si>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</si>
  <si>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</si>
  <si>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</si>
  <si>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</si>
  <si>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</si>
  <si>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</si>
  <si>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</si>
  <si>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</si>
  <si>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</si>
  <si>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</si>
  <si>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</si>
  <si>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</si>
  <si>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</si>
  <si>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</si>
  <si>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</si>
  <si>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</si>
  <si>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</si>
  <si>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</si>
  <si>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</si>
  <si>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</si>
  <si>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</si>
  <si>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</si>
  <si>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</si>
  <si>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</si>
  <si>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</si>
  <si>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</si>
  <si>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</si>
  <si>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</si>
  <si>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</si>
  <si>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</si>
  <si>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</si>
  <si>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</si>
  <si>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</si>
  <si>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</si>
  <si>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</si>
  <si>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</si>
  <si>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</si>
  <si>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</si>
  <si>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</si>
  <si>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</si>
  <si>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</si>
  <si>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</si>
  <si>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</si>
  <si>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</si>
  <si>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</si>
  <si>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</si>
  <si>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</si>
  <si>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</si>
  <si>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</si>
  <si>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</si>
  <si>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</si>
  <si>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</si>
  <si>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</si>
  <si>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</si>
  <si>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</si>
  <si>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</si>
  <si>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</si>
  <si>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</si>
  <si>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</si>
  <si>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</si>
  <si>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</si>
  <si>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</si>
  <si>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</si>
  <si>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</si>
  <si>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</si>
  <si>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</si>
  <si>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</si>
  <si>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</si>
  <si>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</si>
  <si>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</si>
  <si>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</si>
  <si>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</si>
  <si>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</si>
  <si>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</si>
  <si>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</si>
  <si>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</si>
  <si>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</si>
  <si>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</si>
  <si>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</si>
  <si>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</si>
  <si>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</si>
  <si>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</si>
  <si>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</si>
  <si>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</si>
  <si>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</si>
  <si>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</si>
  <si>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</si>
  <si>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</si>
  <si>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</si>
  <si>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</si>
  <si>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</si>
  <si>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</si>
  <si>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</si>
  <si>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</si>
  <si>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</si>
  <si>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</si>
  <si>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</si>
  <si>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</si>
  <si>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</si>
  <si>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</si>
  <si>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</si>
  <si>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</si>
  <si>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</si>
  <si>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</si>
  <si>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</si>
  <si>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</si>
  <si>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</si>
  <si>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</si>
  <si>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</si>
  <si>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</si>
  <si>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</si>
  <si>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</si>
  <si>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</si>
  <si>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</si>
  <si>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</si>
  <si>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</si>
  <si>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</si>
  <si>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</si>
  <si>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</si>
  <si>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</si>
  <si>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</si>
  <si>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</si>
  <si>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</si>
  <si>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</si>
  <si>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</si>
  <si>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0.19</t>
  </si>
  <si>
    <t>一般会計</t>
  </si>
  <si>
    <t>下田市国民健康保険事業特別会計</t>
  </si>
  <si>
    <t>下田市水道事業会計</t>
  </si>
  <si>
    <t>下田市介護保険特別会計</t>
  </si>
  <si>
    <t>下田市下水道事業特別会計</t>
  </si>
  <si>
    <t>下田市後期高齢者医療特別会計</t>
  </si>
  <si>
    <t>下田市集落排水事業特別会計</t>
  </si>
  <si>
    <t>下田市下田駅前広場整備事業特別会計</t>
  </si>
  <si>
    <t>その他会計（赤字）</t>
  </si>
  <si>
    <t>その他会計（黒字）</t>
  </si>
  <si>
    <t>-</t>
    <phoneticPr fontId="2"/>
  </si>
  <si>
    <t>-</t>
    <phoneticPr fontId="2"/>
  </si>
  <si>
    <t>公益社団法人　下田市振興公社</t>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</si>
  <si>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30"/>
  </si>
  <si>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30"/>
  </si>
  <si>
    <t>下田地区消防組合</t>
    <rPh sb="0" eb="2">
      <t>シモダ</t>
    </rPh>
    <rPh sb="2" eb="4">
      <t>チク</t>
    </rPh>
    <rPh sb="4" eb="6">
      <t>ショウボウ</t>
    </rPh>
    <rPh sb="6" eb="8">
      <t>クミアイ</t>
    </rPh>
    <phoneticPr fontId="30"/>
  </si>
  <si>
    <t>南豆衛生プラント組合</t>
    <rPh sb="0" eb="1">
      <t>ミナミ</t>
    </rPh>
    <rPh sb="1" eb="2">
      <t>マメ</t>
    </rPh>
    <rPh sb="2" eb="4">
      <t>エイセイ</t>
    </rPh>
    <rPh sb="8" eb="10">
      <t>クミアイ</t>
    </rPh>
    <phoneticPr fontId="30"/>
  </si>
  <si>
    <t>伊豆斎場組合</t>
    <rPh sb="0" eb="2">
      <t>イズ</t>
    </rPh>
    <rPh sb="2" eb="4">
      <t>サイジョウ</t>
    </rPh>
    <rPh sb="4" eb="6">
      <t>クミアイ</t>
    </rPh>
    <phoneticPr fontId="30"/>
  </si>
  <si>
    <t>静岡地方税滞納整理機構</t>
    <rPh sb="0" eb="2">
      <t>シズオカ</t>
    </rPh>
    <rPh sb="2" eb="4">
      <t>チホウ</t>
    </rPh>
    <rPh sb="4" eb="5">
      <t>ゼイ</t>
    </rPh>
    <rPh sb="5" eb="7">
      <t>タイノウ</t>
    </rPh>
    <rPh sb="7" eb="9">
      <t>セイリ</t>
    </rPh>
    <rPh sb="9" eb="11">
      <t>キコウ</t>
    </rPh>
    <phoneticPr fontId="30"/>
  </si>
  <si>
    <t>静岡県市町総合事務組合</t>
    <rPh sb="0" eb="3">
      <t>シズオカケン</t>
    </rPh>
    <rPh sb="3" eb="5">
      <t>シチョウ</t>
    </rPh>
    <rPh sb="5" eb="7">
      <t>ソウゴウ</t>
    </rPh>
    <rPh sb="7" eb="9">
      <t>ジム</t>
    </rPh>
    <rPh sb="9" eb="11">
      <t>クミアイ</t>
    </rPh>
    <phoneticPr fontId="30"/>
  </si>
  <si>
    <t>静岡県後期高齢者医療広域連合</t>
    <rPh sb="0" eb="3">
      <t>シズオカケン</t>
    </rPh>
    <rPh sb="3" eb="5">
      <t>コウキ</t>
    </rPh>
    <rPh sb="5" eb="8">
      <t>コウレイシャ</t>
    </rPh>
    <rPh sb="8" eb="10">
      <t>イリョウ</t>
    </rPh>
    <rPh sb="10" eb="12">
      <t>コウイキ</t>
    </rPh>
    <rPh sb="12" eb="14">
      <t>レンゴウ</t>
    </rPh>
    <phoneticPr fontId="30"/>
  </si>
  <si>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0"/>
  </si>
</sst>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6"/>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17673</c:v>
                </c:pt>
                <c:pt idx="1">
                  <c:v>71362</c:v>
                </c:pt>
                <c:pt idx="2">
                  <c:v>27294</c:v>
                </c:pt>
                <c:pt idx="3">
                  <c:v>63374</c:v>
                </c:pt>
                <c:pt idx="4">
                  <c:v>29387</c:v>
                </c:pt>
              </c:numCache>
            </c:numRef>
          </c:val>
        </c:ser>
        <c:marker val="1"/>
        <c:axId val="62092032"/>
        <c:axId val="62093952"/>
      </c:lineChart>
      <c:catAx>
        <c:axId val="6209203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093952"/>
        <c:crosses val="autoZero"/>
        <c:auto val="1"/>
        <c:lblAlgn val="ctr"/>
        <c:lblOffset val="100"/>
        <c:tickLblSkip val="1"/>
        <c:tickMarkSkip val="1"/>
      </c:catAx>
      <c:valAx>
        <c:axId val="62093952"/>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09203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2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c:v>
                </c:pt>
                <c:pt idx="1">
                  <c:v>7.67</c:v>
                </c:pt>
                <c:pt idx="2">
                  <c:v>8.2200000000000006</c:v>
                </c:pt>
                <c:pt idx="3">
                  <c:v>11.56</c:v>
                </c:pt>
                <c:pt idx="4">
                  <c:v>11.17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11.45</c:v>
                </c:pt>
                <c:pt idx="1">
                  <c:v>12.76</c:v>
                </c:pt>
                <c:pt idx="2">
                  <c:v>12.58</c:v>
                </c:pt>
                <c:pt idx="3">
                  <c:v>15.05</c:v>
                </c:pt>
                <c:pt idx="4">
                  <c:v>17.57</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34076288"/>
        <c:axId val="1342177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-0.19</c:v>
                </c:pt>
                <c:pt idx="1">
                  <c:v>2.1800000000000002</c:v>
                </c:pt>
                <c:pt idx="2">
                  <c:v>0.46</c:v>
                </c:pt>
                <c:pt idx="3">
                  <c:v>6.08</c:v>
                </c:pt>
                <c:pt idx="4">
                  <c:v>1.52</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34076288"/>
        <c:axId val="134217728"/>
      </c:lineChart>
      <c:catAx>
        <c:axId val="13407628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217728"/>
        <c:crosses val="autoZero"/>
        <c:auto val="1"/>
        <c:lblAlgn val="ctr"/>
        <c:lblOffset val="100"/>
        <c:tickLblSkip val="1"/>
        <c:tickMarkSkip val="1"/>
      </c:catAx>
      <c:valAx>
        <c:axId val="1342177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762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下田市下田駅前広場整備事業特別会計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下田市集落排水事業特別会計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下田市後期高齢者医療特別会計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7.0000000000000007E-2</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下田市下水道事業特別会計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0.53</c:v>
                </c:pt>
                <c:pt idx="2">
                  <c:v>#N/A</c:v>
                </c:pt>
                <c:pt idx="3">
                  <c:v>0.41</c:v>
                </c:pt>
                <c:pt idx="4">
                  <c:v>#N/A</c:v>
                </c:pt>
                <c:pt idx="5">
                  <c:v>0.28000000000000003</c:v>
                </c:pt>
                <c:pt idx="6">
                  <c:v>#N/A</c:v>
                </c:pt>
                <c:pt idx="7">
                  <c:v>0.69</c:v>
                </c:pt>
                <c:pt idx="8">
                  <c:v>#N/A</c:v>
                </c:pt>
                <c:pt idx="9">
                  <c:v>0.77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下田市介護保険特別会計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0.76</c:v>
                </c:pt>
                <c:pt idx="2">
                  <c:v>#N/A</c:v>
                </c:pt>
                <c:pt idx="3">
                  <c:v>0.92</c:v>
                </c:pt>
                <c:pt idx="4">
                  <c:v>#N/A</c:v>
                </c:pt>
                <c:pt idx="5">
                  <c:v>1.05</c:v>
                </c:pt>
                <c:pt idx="6">
                  <c:v>#N/A</c:v>
                </c:pt>
                <c:pt idx="7">
                  <c:v>0.91</c:v>
                </c:pt>
                <c:pt idx="8">
                  <c:v>#N/A</c:v>
                </c:pt>
                <c:pt idx="9">
                  <c:v>2.09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下田市水道事業会計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5.18</c:v>
                </c:pt>
                <c:pt idx="2">
                  <c:v>#N/A</c:v>
                </c:pt>
                <c:pt idx="3">
                  <c:v>5.22</c:v>
                </c:pt>
                <c:pt idx="4">
                  <c:v>#N/A</c:v>
                </c:pt>
                <c:pt idx="5">
                  <c:v>4.79</c:v>
                </c:pt>
                <c:pt idx="6">
                  <c:v>#N/A</c:v>
                </c:pt>
                <c:pt idx="7">
                  <c:v>4.79</c:v>
                </c:pt>
                <c:pt idx="8">
                  <c:v>#N/A</c:v>
                </c:pt>
                <c:pt idx="9">
                  <c:v>5.62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下田市国民健康保険事業特別会計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4.38</c:v>
                </c:pt>
                <c:pt idx="2">
                  <c:v>#N/A</c:v>
                </c:pt>
                <c:pt idx="3">
                  <c:v>3.97</c:v>
                </c:pt>
                <c:pt idx="4">
                  <c:v>#N/A</c:v>
                </c:pt>
                <c:pt idx="5">
                  <c:v>5.29</c:v>
                </c:pt>
                <c:pt idx="6">
                  <c:v>#N/A</c:v>
                </c:pt>
                <c:pt idx="7">
                  <c:v>4.6900000000000004</c:v>
                </c:pt>
                <c:pt idx="8">
                  <c:v>#N/A</c:v>
                </c:pt>
                <c:pt idx="9">
                  <c:v>6.24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6.76</c:v>
                </c:pt>
                <c:pt idx="2">
                  <c:v>#N/A</c:v>
                </c:pt>
                <c:pt idx="3">
                  <c:v>7.64</c:v>
                </c:pt>
                <c:pt idx="4">
                  <c:v>#N/A</c:v>
                </c:pt>
                <c:pt idx="5">
                  <c:v>8.19</c:v>
                </c:pt>
                <c:pt idx="6">
                  <c:v>#N/A</c:v>
                </c:pt>
                <c:pt idx="7">
                  <c:v>11.53</c:v>
                </c:pt>
                <c:pt idx="8">
                  <c:v>#N/A</c:v>
                </c:pt>
                <c:pt idx="9">
                  <c:v>11.13</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35292800"/>
        <c:axId val="135294336"/>
      </c:barChart>
      <c:catAx>
        <c:axId val="1352928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94336"/>
        <c:crosses val="autoZero"/>
        <c:auto val="1"/>
        <c:lblAlgn val="ctr"/>
        <c:lblOffset val="100"/>
        <c:tickLblSkip val="1"/>
        <c:tickMarkSkip val="1"/>
      </c:catAx>
      <c:valAx>
        <c:axId val="1352943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928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83E-2"/>
          <c:y val="8.7976539589442848E-2"/>
          <c:w val="0.903563171368441"/>
          <c:h val="0.639296187683286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1025</c:v>
                </c:pt>
                <c:pt idx="5">
                  <c:v>1010</c:v>
                </c:pt>
                <c:pt idx="8">
                  <c:v>1025</c:v>
                </c:pt>
                <c:pt idx="11">
                  <c:v>945</c:v>
                </c:pt>
                <c:pt idx="14">
                  <c:v>882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128</c:v>
                </c:pt>
                <c:pt idx="3">
                  <c:v>175</c:v>
                </c:pt>
                <c:pt idx="6">
                  <c:v>135</c:v>
                </c:pt>
                <c:pt idx="9">
                  <c:v>159</c:v>
                </c:pt>
                <c:pt idx="12">
                  <c:v>162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439</c:v>
                </c:pt>
                <c:pt idx="3">
                  <c:v>415</c:v>
                </c:pt>
                <c:pt idx="6">
                  <c:v>402</c:v>
                </c:pt>
                <c:pt idx="9">
                  <c:v>383</c:v>
                </c:pt>
                <c:pt idx="12">
                  <c:v>371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1048</c:v>
                </c:pt>
                <c:pt idx="3">
                  <c:v>978</c:v>
                </c:pt>
                <c:pt idx="6">
                  <c:v>924</c:v>
                </c:pt>
                <c:pt idx="9">
                  <c:v>766</c:v>
                </c:pt>
                <c:pt idx="12">
                  <c:v>723</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36050560"/>
        <c:axId val="13626163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607</c:v>
                </c:pt>
                <c:pt idx="2">
                  <c:v>#N/A</c:v>
                </c:pt>
                <c:pt idx="3">
                  <c:v>#N/A</c:v>
                </c:pt>
                <c:pt idx="4">
                  <c:v>563</c:v>
                </c:pt>
                <c:pt idx="5">
                  <c:v>#N/A</c:v>
                </c:pt>
                <c:pt idx="6">
                  <c:v>#N/A</c:v>
                </c:pt>
                <c:pt idx="7">
                  <c:v>436</c:v>
                </c:pt>
                <c:pt idx="8">
                  <c:v>#N/A</c:v>
                </c:pt>
                <c:pt idx="9">
                  <c:v>#N/A</c:v>
                </c:pt>
                <c:pt idx="10">
                  <c:v>363</c:v>
                </c:pt>
                <c:pt idx="11">
                  <c:v>#N/A</c:v>
                </c:pt>
                <c:pt idx="12">
                  <c:v>#N/A</c:v>
                </c:pt>
                <c:pt idx="13">
                  <c:v>374</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36050560"/>
        <c:axId val="136261632"/>
      </c:lineChart>
      <c:catAx>
        <c:axId val="1360505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61632"/>
        <c:crosses val="autoZero"/>
        <c:auto val="1"/>
        <c:lblAlgn val="ctr"/>
        <c:lblOffset val="100"/>
        <c:tickLblSkip val="1"/>
        <c:tickMarkSkip val="1"/>
      </c:catAx>
      <c:valAx>
        <c:axId val="1362616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505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84"/>
          <c:h val="0.589182127738552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10088</c:v>
                </c:pt>
                <c:pt idx="5">
                  <c:v>10136</c:v>
                </c:pt>
                <c:pt idx="8">
                  <c:v>10129</c:v>
                </c:pt>
                <c:pt idx="11">
                  <c:v>9927</c:v>
                </c:pt>
                <c:pt idx="14">
                  <c:v>9939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1568</c:v>
                </c:pt>
                <c:pt idx="5">
                  <c:v>1500</c:v>
                </c:pt>
                <c:pt idx="8">
                  <c:v>1499</c:v>
                </c:pt>
                <c:pt idx="11">
                  <c:v>1490</c:v>
                </c:pt>
                <c:pt idx="14">
                  <c:v>1445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1878</c:v>
                </c:pt>
                <c:pt idx="5">
                  <c:v>2079</c:v>
                </c:pt>
                <c:pt idx="8">
                  <c:v>2167</c:v>
                </c:pt>
                <c:pt idx="11">
                  <c:v>2474</c:v>
                </c:pt>
                <c:pt idx="14">
                  <c:v>2901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3047</c:v>
                </c:pt>
                <c:pt idx="3">
                  <c:v>3011</c:v>
                </c:pt>
                <c:pt idx="6">
                  <c:v>2979</c:v>
                </c:pt>
                <c:pt idx="9">
                  <c:v>2882</c:v>
                </c:pt>
                <c:pt idx="12">
                  <c:v>2846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943</c:v>
                </c:pt>
                <c:pt idx="3">
                  <c:v>831</c:v>
                </c:pt>
                <c:pt idx="6">
                  <c:v>877</c:v>
                </c:pt>
                <c:pt idx="9">
                  <c:v>846</c:v>
                </c:pt>
                <c:pt idx="12">
                  <c:v>875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5735</c:v>
                </c:pt>
                <c:pt idx="3">
                  <c:v>5191</c:v>
                </c:pt>
                <c:pt idx="6">
                  <c:v>4943</c:v>
                </c:pt>
                <c:pt idx="9">
                  <c:v>4730</c:v>
                </c:pt>
                <c:pt idx="12">
                  <c:v>4553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7469</c:v>
                </c:pt>
                <c:pt idx="3">
                  <c:v>7973</c:v>
                </c:pt>
                <c:pt idx="6">
                  <c:v>7773</c:v>
                </c:pt>
                <c:pt idx="9">
                  <c:v>8502</c:v>
                </c:pt>
                <c:pt idx="12">
                  <c:v>8445</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36437120"/>
        <c:axId val="13612390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3665</c:v>
                </c:pt>
                <c:pt idx="2">
                  <c:v>#N/A</c:v>
                </c:pt>
                <c:pt idx="3">
                  <c:v>#N/A</c:v>
                </c:pt>
                <c:pt idx="4">
                  <c:v>3292</c:v>
                </c:pt>
                <c:pt idx="5">
                  <c:v>#N/A</c:v>
                </c:pt>
                <c:pt idx="6">
                  <c:v>#N/A</c:v>
                </c:pt>
                <c:pt idx="7">
                  <c:v>2777</c:v>
                </c:pt>
                <c:pt idx="8">
                  <c:v>#N/A</c:v>
                </c:pt>
                <c:pt idx="9">
                  <c:v>#N/A</c:v>
                </c:pt>
                <c:pt idx="10">
                  <c:v>3069</c:v>
                </c:pt>
                <c:pt idx="11">
                  <c:v>#N/A</c:v>
                </c:pt>
                <c:pt idx="12">
                  <c:v>#N/A</c:v>
                </c:pt>
                <c:pt idx="13">
                  <c:v>2434</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36437120"/>
        <c:axId val="136123904"/>
      </c:lineChart>
      <c:catAx>
        <c:axId val="1364371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123904"/>
        <c:crosses val="autoZero"/>
        <c:auto val="1"/>
        <c:lblAlgn val="ctr"/>
        <c:lblOffset val="100"/>
        <c:tickLblSkip val="1"/>
        <c:tickMarkSkip val="1"/>
      </c:catAx>
      <c:valAx>
        <c:axId val="13612390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3712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公的補償金免除繰上償還の実施や大型起債事業の抑制によって、一般会計における元利償還金や公営企業債の元利償還金に対する繰入金等が毎年減少を続けている。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しかしながら今後大型施設の更新事業が予想され、公債費比率は増加することが予想される。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借り入れに当たっては条件有利なものを選択できるよう注視し、財源となる資金確保が急務と考える。事業執行に当たっては徹底した事業精査による歳出削減を図り、将来負担を最小限に抑えるよう努める。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一般会計等に係る地方債の現在高は、現在まで新規借入額が起債償還額以内となるよう事業を整理、縮小したことにより減少</a:t>
          </a:r>
          <a:r>
            <a:rPr kumimoji="1" lang="ja-JP" altLang="en-US" sz="1100">
              <a:solidFill>
                <a:schemeClr val="dk1"/>
              </a:solidFill>
              <a:latin typeface="+mn-lt"/>
              <a:ea typeface="+mn-ea"/>
              <a:cs typeface="+mn-cs"/>
            </a:rPr>
            <a:t>してきたが、平成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年度より大型施設の更新を行っているため、増加傾向となっている。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大型施設の更新事業が控えており、大幅な増額が予想される。併せて事業執行に当たり特定目的基金をはじめ基金の充当も考えており、充当可能財源等も減少することとなる為、比率は大幅に増加するものと予想さ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公営企業債繰入見込額の減少は、</a:t>
          </a:r>
          <a:r>
            <a:rPr kumimoji="1" lang="ja-JP" altLang="en-US" sz="1100">
              <a:solidFill>
                <a:schemeClr val="dk1"/>
              </a:solidFill>
              <a:latin typeface="+mn-lt"/>
              <a:ea typeface="+mn-ea"/>
              <a:cs typeface="+mn-cs"/>
            </a:rPr>
            <a:t>主に</a:t>
          </a:r>
          <a:r>
            <a:rPr kumimoji="1" lang="ja-JP" altLang="ja-JP" sz="1100">
              <a:solidFill>
                <a:schemeClr val="dk1"/>
              </a:solidFill>
              <a:latin typeface="+mn-lt"/>
              <a:ea typeface="+mn-ea"/>
              <a:cs typeface="+mn-cs"/>
            </a:rPr>
            <a:t>下水道事業債が減少しているためである。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組合等負担等見込額の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額については、</a:t>
          </a:r>
          <a:r>
            <a:rPr kumimoji="1" lang="ja-JP" altLang="en-US" sz="1100">
              <a:solidFill>
                <a:schemeClr val="dk1"/>
              </a:solidFill>
              <a:latin typeface="+mn-lt"/>
              <a:ea typeface="+mn-ea"/>
              <a:cs typeface="+mn-cs"/>
            </a:rPr>
            <a:t>下田地区消防組合</a:t>
          </a:r>
          <a:r>
            <a:rPr kumimoji="1" lang="ja-JP" altLang="ja-JP" sz="1100">
              <a:solidFill>
                <a:schemeClr val="dk1"/>
              </a:solidFill>
              <a:latin typeface="+mn-lt"/>
              <a:ea typeface="+mn-ea"/>
              <a:cs typeface="+mn-cs"/>
            </a:rPr>
            <a:t>にかかる見込み額の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にともなうものである。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比率については早期健全化基準</a:t>
          </a:r>
          <a:r>
            <a:rPr kumimoji="1" lang="en-US" altLang="ja-JP" sz="1100">
              <a:solidFill>
                <a:schemeClr val="dk1"/>
              </a:solidFill>
              <a:latin typeface="+mn-lt"/>
              <a:ea typeface="+mn-ea"/>
              <a:cs typeface="+mn-cs"/>
            </a:rPr>
            <a:t>350</a:t>
          </a:r>
          <a:r>
            <a:rPr kumimoji="1" lang="ja-JP" altLang="ja-JP" sz="1100">
              <a:solidFill>
                <a:schemeClr val="dk1"/>
              </a:solidFill>
              <a:latin typeface="+mn-lt"/>
              <a:ea typeface="+mn-ea"/>
              <a:cs typeface="+mn-cs"/>
            </a:rPr>
            <a:t>％を大きく下回っているものの、今後の状況より楽観視できないものがあり、今以上に起債償還額に対する新規借入額の割合を抑制することにより早期の地方債残高の縮小に取組むよう努めていかなくてはならない。</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年度単年ベースでの財政力指数が</a:t>
          </a:r>
          <a:r>
            <a:rPr kumimoji="1" lang="en-US" altLang="ja-JP" sz="1100">
              <a:solidFill>
                <a:schemeClr val="dk1"/>
              </a:solidFill>
              <a:latin typeface="+mn-lt"/>
              <a:ea typeface="+mn-ea"/>
              <a:cs typeface="+mn-cs"/>
            </a:rPr>
            <a:t>0.504</a:t>
          </a:r>
          <a:r>
            <a:rPr kumimoji="1" lang="ja-JP" altLang="ja-JP" sz="1100">
              <a:solidFill>
                <a:schemeClr val="dk1"/>
              </a:solidFill>
              <a:latin typeface="+mn-lt"/>
              <a:ea typeface="+mn-ea"/>
              <a:cs typeface="+mn-cs"/>
            </a:rPr>
            <a:t>、結果として平成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年度の財政力指数（３か年平均）は</a:t>
          </a:r>
          <a:r>
            <a:rPr kumimoji="1" lang="en-US" altLang="ja-JP" sz="1100">
              <a:solidFill>
                <a:schemeClr val="dk1"/>
              </a:solidFill>
              <a:latin typeface="+mn-lt"/>
              <a:ea typeface="+mn-ea"/>
              <a:cs typeface="+mn-cs"/>
            </a:rPr>
            <a:t>0.50</a:t>
          </a:r>
          <a:r>
            <a:rPr kumimoji="1" lang="ja-JP" altLang="ja-JP" sz="1100">
              <a:solidFill>
                <a:schemeClr val="dk1"/>
              </a:solidFill>
              <a:latin typeface="+mn-lt"/>
              <a:ea typeface="+mn-ea"/>
              <a:cs typeface="+mn-cs"/>
            </a:rPr>
            <a:t>となり、昨年度</a:t>
          </a:r>
          <a:r>
            <a:rPr kumimoji="1" lang="ja-JP" altLang="en-US" sz="1100">
              <a:solidFill>
                <a:schemeClr val="dk1"/>
              </a:solidFill>
              <a:latin typeface="+mn-lt"/>
              <a:ea typeface="+mn-ea"/>
              <a:cs typeface="+mn-cs"/>
            </a:rPr>
            <a:t>を</a:t>
          </a:r>
          <a:r>
            <a:rPr kumimoji="1" lang="en-US" altLang="ja-JP" sz="1100">
              <a:solidFill>
                <a:schemeClr val="dk1"/>
              </a:solidFill>
              <a:latin typeface="+mn-lt"/>
              <a:ea typeface="+mn-ea"/>
              <a:cs typeface="+mn-cs"/>
            </a:rPr>
            <a:t>0.1</a:t>
          </a:r>
          <a:r>
            <a:rPr kumimoji="1" lang="ja-JP" altLang="en-US" sz="1100">
              <a:solidFill>
                <a:schemeClr val="dk1"/>
              </a:solidFill>
              <a:latin typeface="+mn-lt"/>
              <a:ea typeface="+mn-ea"/>
              <a:cs typeface="+mn-cs"/>
            </a:rPr>
            <a:t>ポイント上回った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単年度でみると増加ではあるものの、</a:t>
          </a:r>
          <a:r>
            <a:rPr kumimoji="1" lang="ja-JP" altLang="ja-JP" sz="1100">
              <a:solidFill>
                <a:sysClr val="windowText" lastClr="000000"/>
              </a:solidFill>
              <a:latin typeface="+mn-lt"/>
              <a:ea typeface="+mn-ea"/>
              <a:cs typeface="+mn-cs"/>
            </a:rPr>
            <a:t>過去５か年の経過から見</a:t>
          </a:r>
          <a:r>
            <a:rPr kumimoji="1" lang="ja-JP" altLang="en-US" sz="1100">
              <a:solidFill>
                <a:sysClr val="windowText" lastClr="000000"/>
              </a:solidFill>
              <a:latin typeface="+mn-lt"/>
              <a:ea typeface="+mn-ea"/>
              <a:cs typeface="+mn-cs"/>
            </a:rPr>
            <a:t>ると</a:t>
          </a:r>
          <a:r>
            <a:rPr kumimoji="1" lang="ja-JP" altLang="ja-JP" sz="1100">
              <a:solidFill>
                <a:sysClr val="windowText" lastClr="000000"/>
              </a:solidFill>
              <a:latin typeface="+mn-lt"/>
              <a:ea typeface="+mn-ea"/>
              <a:cs typeface="+mn-cs"/>
            </a:rPr>
            <a:t>、類似団体内平均と同様、毎年減少</a:t>
          </a:r>
          <a:r>
            <a:rPr kumimoji="1" lang="ja-JP" altLang="en-US" sz="1100">
              <a:solidFill>
                <a:sysClr val="windowText" lastClr="000000"/>
              </a:solidFill>
              <a:latin typeface="+mn-lt"/>
              <a:ea typeface="+mn-ea"/>
              <a:cs typeface="+mn-cs"/>
            </a:rPr>
            <a:t>傾向にあり</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その原因は</a:t>
          </a:r>
          <a:r>
            <a:rPr kumimoji="1" lang="ja-JP" altLang="ja-JP" sz="1100">
              <a:solidFill>
                <a:sysClr val="windowText" lastClr="000000"/>
              </a:solidFill>
              <a:latin typeface="+mn-lt"/>
              <a:ea typeface="+mn-ea"/>
              <a:cs typeface="+mn-cs"/>
            </a:rPr>
            <a:t>人口減少によ</a:t>
          </a:r>
          <a:r>
            <a:rPr kumimoji="1" lang="ja-JP" altLang="en-US" sz="1100">
              <a:solidFill>
                <a:sysClr val="windowText" lastClr="000000"/>
              </a:solidFill>
              <a:latin typeface="+mn-lt"/>
              <a:ea typeface="+mn-ea"/>
              <a:cs typeface="+mn-cs"/>
            </a:rPr>
            <a:t>り</a:t>
          </a:r>
          <a:r>
            <a:rPr kumimoji="1" lang="ja-JP" altLang="ja-JP" sz="1100">
              <a:solidFill>
                <a:sysClr val="windowText" lastClr="000000"/>
              </a:solidFill>
              <a:latin typeface="+mn-lt"/>
              <a:ea typeface="+mn-ea"/>
              <a:cs typeface="+mn-cs"/>
            </a:rPr>
            <a:t>基準財政収入額が減少</a:t>
          </a:r>
          <a:r>
            <a:rPr kumimoji="1" lang="ja-JP" altLang="en-US" sz="1100">
              <a:solidFill>
                <a:sysClr val="windowText" lastClr="000000"/>
              </a:solidFill>
              <a:latin typeface="+mn-lt"/>
              <a:ea typeface="+mn-ea"/>
              <a:cs typeface="+mn-cs"/>
            </a:rPr>
            <a:t>しているためであると考えられる</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この数値の低下は高齢化や人口減少に伴う税収の減等により、交付税への依存が年々増してきていることを示しているため、地方税の収納率の向上・高水準の維持による適切な歳入確保及び人口減対策施策を実施する中で、選択と集中による歳出削減を行うことにより、より健全な財政運営に努めていく必要がある。</a:t>
          </a:r>
          <a:endParaRPr lang="ja-JP" altLang="ja-JP" sz="1100">
            <a:solidFill>
              <a:sysClr val="windowText" lastClr="000000"/>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144235</xdr:rowOff>
    </xdr:to>
    <xdr:cxnSp macro="">
      <xdr:nvCxnSpPr>
        <xdr:cNvPr id="69" name="直線コネクタ 68"/>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144235</xdr:rowOff>
    </xdr:to>
    <xdr:cxnSp macro="">
      <xdr:nvCxnSpPr>
        <xdr:cNvPr id="72" name="直線コネクタ 71"/>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144235</xdr:rowOff>
    </xdr:to>
    <xdr:cxnSp macro="">
      <xdr:nvCxnSpPr>
        <xdr:cNvPr id="75" name="直線コネクタ 74"/>
        <xdr:cNvCxnSpPr/>
      </xdr:nvCxnSpPr>
      <xdr:spPr>
        <a:xfrm>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40</xdr:row>
      <xdr:rowOff>127000</xdr:rowOff>
    </xdr:to>
    <xdr:cxnSp macro="">
      <xdr:nvCxnSpPr>
        <xdr:cNvPr id="78" name="直線コネクタ 77"/>
        <xdr:cNvCxnSpPr/>
      </xdr:nvCxnSpPr>
      <xdr:spPr>
        <a:xfrm>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8" name="円/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0" name="円/楕円 89"/>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1" name="テキスト ボックス 90"/>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2" name="円/楕円 91"/>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3" name="テキスト ボックス 92"/>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4" name="円/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6" name="円/楕円 95"/>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7" name="テキスト ボックス 96"/>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85.6%</a:t>
          </a:r>
          <a:r>
            <a:rPr kumimoji="1" lang="ja-JP" altLang="ja-JP" sz="1100">
              <a:solidFill>
                <a:sysClr val="windowText" lastClr="000000"/>
              </a:solidFill>
              <a:latin typeface="+mn-lt"/>
              <a:ea typeface="+mn-ea"/>
              <a:cs typeface="+mn-cs"/>
            </a:rPr>
            <a:t>となり、類似団体内平均を</a:t>
          </a:r>
          <a:r>
            <a:rPr kumimoji="1" lang="en-US" altLang="ja-JP" sz="1100">
              <a:solidFill>
                <a:sysClr val="windowText" lastClr="000000"/>
              </a:solidFill>
              <a:latin typeface="+mn-lt"/>
              <a:ea typeface="+mn-ea"/>
              <a:cs typeface="+mn-cs"/>
            </a:rPr>
            <a:t>6.9</a:t>
          </a:r>
          <a:r>
            <a:rPr kumimoji="1" lang="ja-JP" altLang="ja-JP" sz="1100">
              <a:solidFill>
                <a:sysClr val="windowText" lastClr="000000"/>
              </a:solidFill>
              <a:latin typeface="+mn-lt"/>
              <a:ea typeface="+mn-ea"/>
              <a:cs typeface="+mn-cs"/>
            </a:rPr>
            <a:t>ポイント下回って</a:t>
          </a:r>
          <a:r>
            <a:rPr kumimoji="1" lang="ja-JP" altLang="en-US" sz="1100">
              <a:solidFill>
                <a:sysClr val="windowText" lastClr="000000"/>
              </a:solidFill>
              <a:latin typeface="+mn-lt"/>
              <a:ea typeface="+mn-ea"/>
              <a:cs typeface="+mn-cs"/>
            </a:rPr>
            <a:t>いるが</a:t>
          </a:r>
          <a:r>
            <a:rPr kumimoji="1" lang="ja-JP" altLang="ja-JP" sz="1100">
              <a:solidFill>
                <a:sysClr val="windowText" lastClr="000000"/>
              </a:solidFill>
              <a:latin typeface="+mn-lt"/>
              <a:ea typeface="+mn-ea"/>
              <a:cs typeface="+mn-cs"/>
            </a:rPr>
            <a:t>、昨年度と比較</a:t>
          </a:r>
          <a:r>
            <a:rPr kumimoji="1" lang="ja-JP" altLang="en-US" sz="1100">
              <a:solidFill>
                <a:sysClr val="windowText" lastClr="000000"/>
              </a:solidFill>
              <a:latin typeface="+mn-lt"/>
              <a:ea typeface="+mn-ea"/>
              <a:cs typeface="+mn-cs"/>
            </a:rPr>
            <a:t>すると</a:t>
          </a:r>
          <a:r>
            <a:rPr kumimoji="1" lang="ja-JP" altLang="ja-JP"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3.1</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増加</a:t>
          </a:r>
          <a:r>
            <a:rPr kumimoji="1" lang="ja-JP" altLang="ja-JP" sz="1100">
              <a:solidFill>
                <a:sysClr val="windowText" lastClr="000000"/>
              </a:solidFill>
              <a:latin typeface="+mn-lt"/>
              <a:ea typeface="+mn-ea"/>
              <a:cs typeface="+mn-cs"/>
            </a:rPr>
            <a:t>した。主な原因は、分子となる歳出（主に公債費△</a:t>
          </a:r>
          <a:r>
            <a:rPr kumimoji="1" lang="en-US" altLang="ja-JP" sz="1100">
              <a:solidFill>
                <a:sysClr val="windowText" lastClr="000000"/>
              </a:solidFill>
              <a:latin typeface="+mn-lt"/>
              <a:ea typeface="+mn-ea"/>
              <a:cs typeface="+mn-cs"/>
            </a:rPr>
            <a:t>42800</a:t>
          </a:r>
          <a:r>
            <a:rPr kumimoji="1" lang="ja-JP" altLang="en-US" sz="1100">
              <a:solidFill>
                <a:sysClr val="windowText" lastClr="000000"/>
              </a:solidFill>
              <a:latin typeface="+mn-lt"/>
              <a:ea typeface="+mn-ea"/>
              <a:cs typeface="+mn-cs"/>
            </a:rPr>
            <a:t>千円</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維持補修費</a:t>
          </a:r>
          <a:r>
            <a:rPr kumimoji="1" lang="ja-JP" altLang="ja-JP"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20,390</a:t>
          </a:r>
          <a:r>
            <a:rPr kumimoji="1" lang="ja-JP" altLang="ja-JP" sz="1100">
              <a:solidFill>
                <a:sysClr val="windowText" lastClr="000000"/>
              </a:solidFill>
              <a:latin typeface="+mn-lt"/>
              <a:ea typeface="+mn-ea"/>
              <a:cs typeface="+mn-cs"/>
            </a:rPr>
            <a:t>千円）の減と、分母となる歳入（主に</a:t>
          </a:r>
          <a:r>
            <a:rPr kumimoji="1" lang="ja-JP" altLang="en-US" sz="1100">
              <a:solidFill>
                <a:sysClr val="windowText" lastClr="000000"/>
              </a:solidFill>
              <a:latin typeface="+mn-lt"/>
              <a:ea typeface="+mn-ea"/>
              <a:cs typeface="+mn-cs"/>
            </a:rPr>
            <a:t>臨時財政対策債△</a:t>
          </a:r>
          <a:r>
            <a:rPr kumimoji="1" lang="en-US" altLang="ja-JP" sz="1100">
              <a:solidFill>
                <a:sysClr val="windowText" lastClr="000000"/>
              </a:solidFill>
              <a:latin typeface="+mn-lt"/>
              <a:ea typeface="+mn-ea"/>
              <a:cs typeface="+mn-cs"/>
            </a:rPr>
            <a:t>91,300</a:t>
          </a:r>
          <a:r>
            <a:rPr kumimoji="1" lang="ja-JP" altLang="en-US" sz="1100">
              <a:solidFill>
                <a:sysClr val="windowText" lastClr="000000"/>
              </a:solidFill>
              <a:latin typeface="+mn-lt"/>
              <a:ea typeface="+mn-ea"/>
              <a:cs typeface="+mn-cs"/>
            </a:rPr>
            <a:t>千円、</a:t>
          </a:r>
          <a:r>
            <a:rPr kumimoji="1" lang="ja-JP" altLang="ja-JP" sz="1100">
              <a:solidFill>
                <a:sysClr val="windowText" lastClr="000000"/>
              </a:solidFill>
              <a:latin typeface="+mn-lt"/>
              <a:ea typeface="+mn-ea"/>
              <a:cs typeface="+mn-cs"/>
            </a:rPr>
            <a:t>地方消費税交付金</a:t>
          </a:r>
          <a:r>
            <a:rPr kumimoji="1" lang="ja-JP" altLang="en-US"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72,033</a:t>
          </a:r>
          <a:r>
            <a:rPr kumimoji="1" lang="ja-JP" altLang="ja-JP" sz="1100">
              <a:solidFill>
                <a:sysClr val="windowText" lastClr="000000"/>
              </a:solidFill>
              <a:latin typeface="+mn-lt"/>
              <a:ea typeface="+mn-ea"/>
              <a:cs typeface="+mn-cs"/>
            </a:rPr>
            <a:t>千円、地方交付税</a:t>
          </a:r>
          <a:r>
            <a:rPr kumimoji="1" lang="ja-JP" altLang="en-US"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25,397</a:t>
          </a:r>
          <a:r>
            <a:rPr kumimoji="1" lang="ja-JP" altLang="ja-JP" sz="1100">
              <a:solidFill>
                <a:sysClr val="windowText" lastClr="000000"/>
              </a:solidFill>
              <a:latin typeface="+mn-lt"/>
              <a:ea typeface="+mn-ea"/>
              <a:cs typeface="+mn-cs"/>
            </a:rPr>
            <a:t>千円）の</a:t>
          </a:r>
          <a:r>
            <a:rPr kumimoji="1" lang="ja-JP" altLang="en-US" sz="1100">
              <a:solidFill>
                <a:sysClr val="windowText" lastClr="000000"/>
              </a:solidFill>
              <a:latin typeface="+mn-lt"/>
              <a:ea typeface="+mn-ea"/>
              <a:cs typeface="+mn-cs"/>
            </a:rPr>
            <a:t>減</a:t>
          </a:r>
          <a:r>
            <a:rPr kumimoji="1" lang="ja-JP" altLang="ja-JP" sz="1100">
              <a:solidFill>
                <a:sysClr val="windowText" lastClr="000000"/>
              </a:solidFill>
              <a:latin typeface="+mn-lt"/>
              <a:ea typeface="+mn-ea"/>
              <a:cs typeface="+mn-cs"/>
            </a:rPr>
            <a:t>の影響によるものである。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今後、大型施設の建設事業に伴う公債費の増が見込まれるため、経常収支比率の増加は避けられない状況となっており、起債に当たっては条件の有利なものを借入れることにより将来の負担を抑えつつ、その他事業において選択と集中を強化しコスト削減を図り、歳入については滞納対策等による税収等の歳入確保強化を行い、経常収支比率の悪化を最小限にとどめる必要がある。</a:t>
          </a:r>
          <a:endParaRPr lang="ja-JP" altLang="ja-JP" sz="1100">
            <a:solidFill>
              <a:sysClr val="windowText" lastClr="000000"/>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60</xdr:row>
      <xdr:rowOff>54356</xdr:rowOff>
    </xdr:to>
    <xdr:cxnSp macro="">
      <xdr:nvCxnSpPr>
        <xdr:cNvPr id="130" name="直線コネクタ 129"/>
        <xdr:cNvCxnSpPr/>
      </xdr:nvCxnSpPr>
      <xdr:spPr>
        <a:xfrm>
          <a:off x="4114800" y="1019175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60</xdr:row>
      <xdr:rowOff>92964</xdr:rowOff>
    </xdr:to>
    <xdr:cxnSp macro="">
      <xdr:nvCxnSpPr>
        <xdr:cNvPr id="133" name="直線コネクタ 132"/>
        <xdr:cNvCxnSpPr/>
      </xdr:nvCxnSpPr>
      <xdr:spPr>
        <a:xfrm flipV="1">
          <a:off x="3225800" y="1019175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112268</xdr:rowOff>
    </xdr:to>
    <xdr:cxnSp macro="">
      <xdr:nvCxnSpPr>
        <xdr:cNvPr id="136" name="直線コネクタ 135"/>
        <xdr:cNvCxnSpPr/>
      </xdr:nvCxnSpPr>
      <xdr:spPr>
        <a:xfrm flipV="1">
          <a:off x="2336800" y="103799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8" name="テキスト ボックス 137"/>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112268</xdr:rowOff>
    </xdr:from>
    <xdr:to>
      <xdr:col>3</xdr:col>
      <xdr:colOff>279400</xdr:colOff>
      <xdr:row>61</xdr:row>
      <xdr:rowOff>42164</xdr:rowOff>
    </xdr:to>
    <xdr:cxnSp macro="">
      <xdr:nvCxnSpPr>
        <xdr:cNvPr id="139" name="直線コネクタ 138"/>
        <xdr:cNvCxnSpPr/>
      </xdr:nvCxnSpPr>
      <xdr:spPr>
        <a:xfrm flipV="1">
          <a:off x="1447800" y="103992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3556</xdr:rowOff>
    </xdr:from>
    <xdr:to>
      <xdr:col>7</xdr:col>
      <xdr:colOff>203200</xdr:colOff>
      <xdr:row>60</xdr:row>
      <xdr:rowOff>105156</xdr:rowOff>
    </xdr:to>
    <xdr:sp macro="" textlink="">
      <xdr:nvSpPr>
        <xdr:cNvPr id="149" name="円/楕円 148"/>
        <xdr:cNvSpPr/>
      </xdr:nvSpPr>
      <xdr:spPr>
        <a:xfrm>
          <a:off x="4902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20083</xdr:rowOff>
    </xdr:from>
    <xdr:ext cx="762000" cy="259045"/>
    <xdr:sp macro="" textlink="">
      <xdr:nvSpPr>
        <xdr:cNvPr id="150" name="財政構造の弾力性該当値テキスト"/>
        <xdr:cNvSpPr txBox="1"/>
      </xdr:nvSpPr>
      <xdr:spPr>
        <a:xfrm>
          <a:off x="5041900" y="101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1" name="円/楕円 150"/>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2" name="テキスト ボックス 151"/>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3" name="円/楕円 152"/>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4" name="テキスト ボックス 153"/>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61468</xdr:rowOff>
    </xdr:from>
    <xdr:to>
      <xdr:col>3</xdr:col>
      <xdr:colOff>330200</xdr:colOff>
      <xdr:row>60</xdr:row>
      <xdr:rowOff>163068</xdr:rowOff>
    </xdr:to>
    <xdr:sp macro="" textlink="">
      <xdr:nvSpPr>
        <xdr:cNvPr id="155" name="円/楕円 154"/>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1795</xdr:rowOff>
    </xdr:from>
    <xdr:ext cx="762000" cy="259045"/>
    <xdr:sp macro="" textlink="">
      <xdr:nvSpPr>
        <xdr:cNvPr id="156" name="テキスト ボックス 155"/>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57" name="円/楕円 156"/>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58" name="テキスト ボックス 157"/>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[129,390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129,390</a:t>
          </a:r>
          <a:r>
            <a:rPr kumimoji="1" lang="ja-JP" altLang="ja-JP" sz="1100">
              <a:solidFill>
                <a:schemeClr val="dk1"/>
              </a:solidFill>
              <a:latin typeface="+mn-lt"/>
              <a:ea typeface="+mn-ea"/>
              <a:cs typeface="+mn-cs"/>
            </a:rPr>
            <a:t>円と、類似団体内平均を</a:t>
          </a:r>
          <a:r>
            <a:rPr kumimoji="1" lang="en-US" altLang="ja-JP" sz="1100">
              <a:solidFill>
                <a:schemeClr val="dk1"/>
              </a:solidFill>
              <a:latin typeface="+mn-lt"/>
              <a:ea typeface="+mn-ea"/>
              <a:cs typeface="+mn-cs"/>
            </a:rPr>
            <a:t>21,711</a:t>
          </a:r>
          <a:r>
            <a:rPr kumimoji="1" lang="ja-JP" altLang="ja-JP" sz="1100">
              <a:solidFill>
                <a:schemeClr val="dk1"/>
              </a:solidFill>
              <a:latin typeface="+mn-lt"/>
              <a:ea typeface="+mn-ea"/>
              <a:cs typeface="+mn-cs"/>
            </a:rPr>
            <a:t>円下回って</a:t>
          </a:r>
          <a:r>
            <a:rPr kumimoji="1" lang="ja-JP" altLang="en-US" sz="1100">
              <a:solidFill>
                <a:schemeClr val="dk1"/>
              </a:solidFill>
              <a:latin typeface="+mn-lt"/>
              <a:ea typeface="+mn-ea"/>
              <a:cs typeface="+mn-cs"/>
            </a:rPr>
            <a:t>おり</a:t>
          </a:r>
          <a:r>
            <a:rPr kumimoji="1" lang="ja-JP" altLang="ja-JP" sz="1100">
              <a:solidFill>
                <a:schemeClr val="dk1"/>
              </a:solidFill>
              <a:latin typeface="+mn-lt"/>
              <a:ea typeface="+mn-ea"/>
              <a:cs typeface="+mn-cs"/>
            </a:rPr>
            <a:t>、昨年度と比較すると</a:t>
          </a:r>
          <a:r>
            <a:rPr kumimoji="1" lang="en-US" altLang="ja-JP" sz="1100">
              <a:solidFill>
                <a:schemeClr val="dk1"/>
              </a:solidFill>
              <a:latin typeface="+mn-lt"/>
              <a:ea typeface="+mn-ea"/>
              <a:cs typeface="+mn-cs"/>
            </a:rPr>
            <a:t>511</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している。要因として</a:t>
          </a:r>
          <a:r>
            <a:rPr kumimoji="1" lang="ja-JP" altLang="en-US" sz="1100">
              <a:solidFill>
                <a:schemeClr val="dk1"/>
              </a:solidFill>
              <a:latin typeface="+mn-lt"/>
              <a:ea typeface="+mn-ea"/>
              <a:cs typeface="+mn-cs"/>
            </a:rPr>
            <a:t>職員給与費の減による人件費の減少</a:t>
          </a:r>
          <a:r>
            <a:rPr kumimoji="1" lang="ja-JP" altLang="ja-JP" sz="1100">
              <a:solidFill>
                <a:schemeClr val="dk1"/>
              </a:solidFill>
              <a:latin typeface="+mn-lt"/>
              <a:ea typeface="+mn-ea"/>
              <a:cs typeface="+mn-cs"/>
            </a:rPr>
            <a:t>が考えられる。</a:t>
          </a:r>
          <a:r>
            <a:rPr kumimoji="1" lang="ja-JP" altLang="en-US" sz="1100">
              <a:solidFill>
                <a:schemeClr val="dk1"/>
              </a:solidFill>
              <a:latin typeface="+mn-lt"/>
              <a:ea typeface="+mn-ea"/>
              <a:cs typeface="+mn-cs"/>
            </a:rPr>
            <a:t>今後も、</a:t>
          </a:r>
          <a:r>
            <a:rPr kumimoji="1" lang="ja-JP" altLang="ja-JP" sz="1100">
              <a:solidFill>
                <a:schemeClr val="dk1"/>
              </a:solidFill>
              <a:latin typeface="+mn-lt"/>
              <a:ea typeface="+mn-ea"/>
              <a:cs typeface="+mn-cs"/>
            </a:rPr>
            <a:t>人件費については定員適正化計画に基づいた管理を進め、物件費についても内容をひとつひとつ精査し、削減の積み上げをしていく必要がある。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135486</xdr:rowOff>
    </xdr:from>
    <xdr:to>
      <xdr:col>7</xdr:col>
      <xdr:colOff>152400</xdr:colOff>
      <xdr:row>81</xdr:row>
      <xdr:rowOff>137953</xdr:rowOff>
    </xdr:to>
    <xdr:cxnSp macro="">
      <xdr:nvCxnSpPr>
        <xdr:cNvPr id="191" name="直線コネクタ 190"/>
        <xdr:cNvCxnSpPr/>
      </xdr:nvCxnSpPr>
      <xdr:spPr>
        <a:xfrm flipV="1">
          <a:off x="4114800" y="14022936"/>
          <a:ext cx="8382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105459</xdr:rowOff>
    </xdr:from>
    <xdr:to>
      <xdr:col>6</xdr:col>
      <xdr:colOff>0</xdr:colOff>
      <xdr:row>81</xdr:row>
      <xdr:rowOff>137953</xdr:rowOff>
    </xdr:to>
    <xdr:cxnSp macro="">
      <xdr:nvCxnSpPr>
        <xdr:cNvPr id="194" name="直線コネクタ 193"/>
        <xdr:cNvCxnSpPr/>
      </xdr:nvCxnSpPr>
      <xdr:spPr>
        <a:xfrm>
          <a:off x="3225800" y="13992909"/>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76541</xdr:rowOff>
    </xdr:from>
    <xdr:to>
      <xdr:col>4</xdr:col>
      <xdr:colOff>482600</xdr:colOff>
      <xdr:row>81</xdr:row>
      <xdr:rowOff>105459</xdr:rowOff>
    </xdr:to>
    <xdr:cxnSp macro="">
      <xdr:nvCxnSpPr>
        <xdr:cNvPr id="197" name="直線コネクタ 196"/>
        <xdr:cNvCxnSpPr/>
      </xdr:nvCxnSpPr>
      <xdr:spPr>
        <a:xfrm>
          <a:off x="2336800" y="13963991"/>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66759</xdr:rowOff>
    </xdr:from>
    <xdr:to>
      <xdr:col>3</xdr:col>
      <xdr:colOff>279400</xdr:colOff>
      <xdr:row>81</xdr:row>
      <xdr:rowOff>76541</xdr:rowOff>
    </xdr:to>
    <xdr:cxnSp macro="">
      <xdr:nvCxnSpPr>
        <xdr:cNvPr id="200" name="直線コネクタ 199"/>
        <xdr:cNvCxnSpPr/>
      </xdr:nvCxnSpPr>
      <xdr:spPr>
        <a:xfrm>
          <a:off x="1447800" y="13954209"/>
          <a:ext cx="889000" cy="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84686</xdr:rowOff>
    </xdr:from>
    <xdr:to>
      <xdr:col>7</xdr:col>
      <xdr:colOff>203200</xdr:colOff>
      <xdr:row>82</xdr:row>
      <xdr:rowOff>14836</xdr:rowOff>
    </xdr:to>
    <xdr:sp macro="" textlink="">
      <xdr:nvSpPr>
        <xdr:cNvPr id="210" name="円/楕円 209"/>
        <xdr:cNvSpPr/>
      </xdr:nvSpPr>
      <xdr:spPr>
        <a:xfrm>
          <a:off x="4902200" y="139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101213</xdr:rowOff>
    </xdr:from>
    <xdr:ext cx="762000" cy="259045"/>
    <xdr:sp macro="" textlink="">
      <xdr:nvSpPr>
        <xdr:cNvPr id="211" name="人件費・物件費等の状況該当値テキスト"/>
        <xdr:cNvSpPr txBox="1"/>
      </xdr:nvSpPr>
      <xdr:spPr>
        <a:xfrm>
          <a:off x="5041900" y="138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129,390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87153</xdr:rowOff>
    </xdr:from>
    <xdr:to>
      <xdr:col>6</xdr:col>
      <xdr:colOff>50800</xdr:colOff>
      <xdr:row>82</xdr:row>
      <xdr:rowOff>17303</xdr:rowOff>
    </xdr:to>
    <xdr:sp macro="" textlink="">
      <xdr:nvSpPr>
        <xdr:cNvPr id="212" name="円/楕円 211"/>
        <xdr:cNvSpPr/>
      </xdr:nvSpPr>
      <xdr:spPr>
        <a:xfrm>
          <a:off x="4064000" y="139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27480</xdr:rowOff>
    </xdr:from>
    <xdr:ext cx="736600" cy="259045"/>
    <xdr:sp macro="" textlink="">
      <xdr:nvSpPr>
        <xdr:cNvPr id="213" name="テキスト ボックス 212"/>
        <xdr:cNvSpPr txBox="1"/>
      </xdr:nvSpPr>
      <xdr:spPr>
        <a:xfrm>
          <a:off x="3733800" y="13743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54659</xdr:rowOff>
    </xdr:from>
    <xdr:to>
      <xdr:col>4</xdr:col>
      <xdr:colOff>533400</xdr:colOff>
      <xdr:row>81</xdr:row>
      <xdr:rowOff>156259</xdr:rowOff>
    </xdr:to>
    <xdr:sp macro="" textlink="">
      <xdr:nvSpPr>
        <xdr:cNvPr id="214" name="円/楕円 213"/>
        <xdr:cNvSpPr/>
      </xdr:nvSpPr>
      <xdr:spPr>
        <a:xfrm>
          <a:off x="3175000" y="13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166436</xdr:rowOff>
    </xdr:from>
    <xdr:ext cx="762000" cy="259045"/>
    <xdr:sp macro="" textlink="">
      <xdr:nvSpPr>
        <xdr:cNvPr id="215" name="テキスト ボックス 214"/>
        <xdr:cNvSpPr txBox="1"/>
      </xdr:nvSpPr>
      <xdr:spPr>
        <a:xfrm>
          <a:off x="2844800" y="1371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25741</xdr:rowOff>
    </xdr:from>
    <xdr:to>
      <xdr:col>3</xdr:col>
      <xdr:colOff>330200</xdr:colOff>
      <xdr:row>81</xdr:row>
      <xdr:rowOff>127341</xdr:rowOff>
    </xdr:to>
    <xdr:sp macro="" textlink="">
      <xdr:nvSpPr>
        <xdr:cNvPr id="216" name="円/楕円 215"/>
        <xdr:cNvSpPr/>
      </xdr:nvSpPr>
      <xdr:spPr>
        <a:xfrm>
          <a:off x="2286000" y="139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137518</xdr:rowOff>
    </xdr:from>
    <xdr:ext cx="762000" cy="259045"/>
    <xdr:sp macro="" textlink="">
      <xdr:nvSpPr>
        <xdr:cNvPr id="217" name="テキスト ボックス 216"/>
        <xdr:cNvSpPr txBox="1"/>
      </xdr:nvSpPr>
      <xdr:spPr>
        <a:xfrm>
          <a:off x="1955800" y="1368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15959</xdr:rowOff>
    </xdr:from>
    <xdr:to>
      <xdr:col>2</xdr:col>
      <xdr:colOff>127000</xdr:colOff>
      <xdr:row>81</xdr:row>
      <xdr:rowOff>117559</xdr:rowOff>
    </xdr:to>
    <xdr:sp macro="" textlink="">
      <xdr:nvSpPr>
        <xdr:cNvPr id="218" name="円/楕円 217"/>
        <xdr:cNvSpPr/>
      </xdr:nvSpPr>
      <xdr:spPr>
        <a:xfrm>
          <a:off x="1397000" y="139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127736</xdr:rowOff>
    </xdr:from>
    <xdr:ext cx="762000" cy="259045"/>
    <xdr:sp macro="" textlink="">
      <xdr:nvSpPr>
        <xdr:cNvPr id="219" name="テキスト ボックス 218"/>
        <xdr:cNvSpPr txBox="1"/>
      </xdr:nvSpPr>
      <xdr:spPr>
        <a:xfrm>
          <a:off x="1066800" y="1367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98.5</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ポイント上回っている。地域の民間企業の平均給与の状況を踏まえるとともに、人事評価等を活用した給与の適正化を図っていく。</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136071</xdr:rowOff>
    </xdr:to>
    <xdr:cxnSp macro="">
      <xdr:nvCxnSpPr>
        <xdr:cNvPr id="250" name="直線コネクタ 249"/>
        <xdr:cNvCxnSpPr/>
      </xdr:nvCxnSpPr>
      <xdr:spPr>
        <a:xfrm flipV="1">
          <a:off x="17018000" y="13720234"/>
          <a:ext cx="0" cy="116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1"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2" name="直線コネクタ 251"/>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144841</xdr:rowOff>
    </xdr:to>
    <xdr:cxnSp macro="">
      <xdr:nvCxnSpPr>
        <xdr:cNvPr id="255" name="直線コネクタ 254"/>
        <xdr:cNvCxnSpPr/>
      </xdr:nvCxnSpPr>
      <xdr:spPr>
        <a:xfrm>
          <a:off x="16179800" y="14375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6"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7" name="フローチャート : 判断 256"/>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65314</xdr:rowOff>
    </xdr:to>
    <xdr:cxnSp macro="">
      <xdr:nvCxnSpPr>
        <xdr:cNvPr id="258" name="直線コネクタ 257"/>
        <xdr:cNvCxnSpPr/>
      </xdr:nvCxnSpPr>
      <xdr:spPr>
        <a:xfrm flipV="1">
          <a:off x="15290800" y="143751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59" name="フローチャート : 判断 258"/>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0" name="テキスト ボックス 25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65314</xdr:rowOff>
    </xdr:to>
    <xdr:cxnSp macro="">
      <xdr:nvCxnSpPr>
        <xdr:cNvPr id="261" name="直線コネクタ 260"/>
        <xdr:cNvCxnSpPr/>
      </xdr:nvCxnSpPr>
      <xdr:spPr>
        <a:xfrm>
          <a:off x="14401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2" name="フローチャート : 判断 261"/>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3" name="テキスト ボックス 262"/>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149377</xdr:rowOff>
    </xdr:to>
    <xdr:cxnSp macro="">
      <xdr:nvCxnSpPr>
        <xdr:cNvPr id="264" name="直線コネクタ 263"/>
        <xdr:cNvCxnSpPr/>
      </xdr:nvCxnSpPr>
      <xdr:spPr>
        <a:xfrm flipV="1">
          <a:off x="13512800" y="14444134"/>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70152</xdr:rowOff>
    </xdr:from>
    <xdr:to>
      <xdr:col>21</xdr:col>
      <xdr:colOff>50800</xdr:colOff>
      <xdr:row>83</xdr:row>
      <xdr:rowOff>302</xdr:rowOff>
    </xdr:to>
    <xdr:sp macro="" textlink="">
      <xdr:nvSpPr>
        <xdr:cNvPr id="265" name="フローチャート : 判断 264"/>
        <xdr:cNvSpPr/>
      </xdr:nvSpPr>
      <xdr:spPr>
        <a:xfrm>
          <a:off x="14351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66" name="テキスト ボックス 265"/>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67" name="フローチャート : 判断 266"/>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68" name="テキスト ボックス 267"/>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4" name="円/楕円 273"/>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5"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6" name="円/楕円 275"/>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77" name="テキスト ボックス 276"/>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8" name="円/楕円 277"/>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79" name="テキスト ボックス 278"/>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1" name="テキスト ボックス 280"/>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2" name="円/楕円 281"/>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3" name="テキスト ボックス 282"/>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9.29</a:t>
          </a:r>
          <a:r>
            <a:rPr kumimoji="1" lang="ja-JP" altLang="ja-JP" sz="1100">
              <a:solidFill>
                <a:schemeClr val="dk1"/>
              </a:solidFill>
              <a:latin typeface="+mn-lt"/>
              <a:ea typeface="+mn-ea"/>
              <a:cs typeface="+mn-cs"/>
            </a:rPr>
            <a:t>人と、類似団体内平均を</a:t>
          </a:r>
          <a:r>
            <a:rPr kumimoji="1" lang="en-US" altLang="ja-JP" sz="1100">
              <a:solidFill>
                <a:schemeClr val="dk1"/>
              </a:solidFill>
              <a:latin typeface="+mn-lt"/>
              <a:ea typeface="+mn-ea"/>
              <a:cs typeface="+mn-cs"/>
            </a:rPr>
            <a:t>0.11</a:t>
          </a:r>
          <a:r>
            <a:rPr kumimoji="1" lang="ja-JP" altLang="ja-JP" sz="1100">
              <a:solidFill>
                <a:schemeClr val="dk1"/>
              </a:solidFill>
              <a:latin typeface="+mn-lt"/>
              <a:ea typeface="+mn-ea"/>
              <a:cs typeface="+mn-cs"/>
            </a:rPr>
            <a:t>人上回っており、昨年度と比較すると</a:t>
          </a:r>
          <a:r>
            <a:rPr kumimoji="1" lang="en-US" altLang="ja-JP" sz="1100">
              <a:solidFill>
                <a:schemeClr val="dk1"/>
              </a:solidFill>
              <a:latin typeface="+mn-lt"/>
              <a:ea typeface="+mn-ea"/>
              <a:cs typeface="+mn-cs"/>
            </a:rPr>
            <a:t>0.18</a:t>
          </a:r>
          <a:r>
            <a:rPr kumimoji="1" lang="ja-JP" altLang="ja-JP" sz="1100">
              <a:solidFill>
                <a:schemeClr val="dk1"/>
              </a:solidFill>
              <a:latin typeface="+mn-lt"/>
              <a:ea typeface="+mn-ea"/>
              <a:cs typeface="+mn-cs"/>
            </a:rPr>
            <a:t>人増加している。職員数については、現在第５次定員適正化計画に基づき整理を進めている。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52298</xdr:rowOff>
    </xdr:from>
    <xdr:to>
      <xdr:col>24</xdr:col>
      <xdr:colOff>558800</xdr:colOff>
      <xdr:row>61</xdr:row>
      <xdr:rowOff>60985</xdr:rowOff>
    </xdr:to>
    <xdr:cxnSp macro="">
      <xdr:nvCxnSpPr>
        <xdr:cNvPr id="315" name="直線コネクタ 314"/>
        <xdr:cNvCxnSpPr/>
      </xdr:nvCxnSpPr>
      <xdr:spPr>
        <a:xfrm>
          <a:off x="16179800" y="1051074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6"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43129</xdr:rowOff>
    </xdr:from>
    <xdr:to>
      <xdr:col>23</xdr:col>
      <xdr:colOff>406400</xdr:colOff>
      <xdr:row>61</xdr:row>
      <xdr:rowOff>52298</xdr:rowOff>
    </xdr:to>
    <xdr:cxnSp macro="">
      <xdr:nvCxnSpPr>
        <xdr:cNvPr id="318" name="直線コネクタ 317"/>
        <xdr:cNvCxnSpPr/>
      </xdr:nvCxnSpPr>
      <xdr:spPr>
        <a:xfrm>
          <a:off x="15290800" y="1050157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9" name="フローチャート : 判断 318"/>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20" name="テキスト ボックス 319"/>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36855</xdr:rowOff>
    </xdr:from>
    <xdr:to>
      <xdr:col>22</xdr:col>
      <xdr:colOff>203200</xdr:colOff>
      <xdr:row>61</xdr:row>
      <xdr:rowOff>43129</xdr:rowOff>
    </xdr:to>
    <xdr:cxnSp macro="">
      <xdr:nvCxnSpPr>
        <xdr:cNvPr id="321" name="直線コネクタ 320"/>
        <xdr:cNvCxnSpPr/>
      </xdr:nvCxnSpPr>
      <xdr:spPr>
        <a:xfrm>
          <a:off x="14401800" y="1049530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2" name="フローチャート : 判断 321"/>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3" name="テキスト ボックス 322"/>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36855</xdr:rowOff>
    </xdr:from>
    <xdr:to>
      <xdr:col>21</xdr:col>
      <xdr:colOff>0</xdr:colOff>
      <xdr:row>61</xdr:row>
      <xdr:rowOff>36855</xdr:rowOff>
    </xdr:to>
    <xdr:cxnSp macro="">
      <xdr:nvCxnSpPr>
        <xdr:cNvPr id="324" name="直線コネクタ 323"/>
        <xdr:cNvCxnSpPr/>
      </xdr:nvCxnSpPr>
      <xdr:spPr>
        <a:xfrm>
          <a:off x="13512800" y="10495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5" name="フローチャート : 判断 324"/>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6" name="テキスト ボックス 325"/>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7" name="フローチャート : 判断 326"/>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8" name="テキスト ボックス 327"/>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10185</xdr:rowOff>
    </xdr:from>
    <xdr:to>
      <xdr:col>24</xdr:col>
      <xdr:colOff>609600</xdr:colOff>
      <xdr:row>61</xdr:row>
      <xdr:rowOff>111785</xdr:rowOff>
    </xdr:to>
    <xdr:sp macro="" textlink="">
      <xdr:nvSpPr>
        <xdr:cNvPr id="334" name="円/楕円 333"/>
        <xdr:cNvSpPr/>
      </xdr:nvSpPr>
      <xdr:spPr>
        <a:xfrm>
          <a:off x="169672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153712</xdr:rowOff>
    </xdr:from>
    <xdr:ext cx="762000" cy="259045"/>
    <xdr:sp macro="" textlink="">
      <xdr:nvSpPr>
        <xdr:cNvPr id="335" name="定員管理の状況該当値テキスト"/>
        <xdr:cNvSpPr txBox="1"/>
      </xdr:nvSpPr>
      <xdr:spPr>
        <a:xfrm>
          <a:off x="17106900" y="1044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1498</xdr:rowOff>
    </xdr:from>
    <xdr:to>
      <xdr:col>23</xdr:col>
      <xdr:colOff>457200</xdr:colOff>
      <xdr:row>61</xdr:row>
      <xdr:rowOff>103098</xdr:rowOff>
    </xdr:to>
    <xdr:sp macro="" textlink="">
      <xdr:nvSpPr>
        <xdr:cNvPr id="336" name="円/楕円 335"/>
        <xdr:cNvSpPr/>
      </xdr:nvSpPr>
      <xdr:spPr>
        <a:xfrm>
          <a:off x="16129000" y="10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87875</xdr:rowOff>
    </xdr:from>
    <xdr:ext cx="736600" cy="259045"/>
    <xdr:sp macro="" textlink="">
      <xdr:nvSpPr>
        <xdr:cNvPr id="337" name="テキスト ボックス 336"/>
        <xdr:cNvSpPr txBox="1"/>
      </xdr:nvSpPr>
      <xdr:spPr>
        <a:xfrm>
          <a:off x="15798800" y="1054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163779</xdr:rowOff>
    </xdr:from>
    <xdr:to>
      <xdr:col>22</xdr:col>
      <xdr:colOff>254000</xdr:colOff>
      <xdr:row>61</xdr:row>
      <xdr:rowOff>93929</xdr:rowOff>
    </xdr:to>
    <xdr:sp macro="" textlink="">
      <xdr:nvSpPr>
        <xdr:cNvPr id="338" name="円/楕円 337"/>
        <xdr:cNvSpPr/>
      </xdr:nvSpPr>
      <xdr:spPr>
        <a:xfrm>
          <a:off x="15240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104106</xdr:rowOff>
    </xdr:from>
    <xdr:ext cx="762000" cy="259045"/>
    <xdr:sp macro="" textlink="">
      <xdr:nvSpPr>
        <xdr:cNvPr id="339" name="テキスト ボックス 338"/>
        <xdr:cNvSpPr txBox="1"/>
      </xdr:nvSpPr>
      <xdr:spPr>
        <a:xfrm>
          <a:off x="14909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157505</xdr:rowOff>
    </xdr:from>
    <xdr:to>
      <xdr:col>21</xdr:col>
      <xdr:colOff>50800</xdr:colOff>
      <xdr:row>61</xdr:row>
      <xdr:rowOff>87655</xdr:rowOff>
    </xdr:to>
    <xdr:sp macro="" textlink="">
      <xdr:nvSpPr>
        <xdr:cNvPr id="340" name="円/楕円 339"/>
        <xdr:cNvSpPr/>
      </xdr:nvSpPr>
      <xdr:spPr>
        <a:xfrm>
          <a:off x="14351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97832</xdr:rowOff>
    </xdr:from>
    <xdr:ext cx="762000" cy="259045"/>
    <xdr:sp macro="" textlink="">
      <xdr:nvSpPr>
        <xdr:cNvPr id="341" name="テキスト ボックス 340"/>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157505</xdr:rowOff>
    </xdr:from>
    <xdr:to>
      <xdr:col>19</xdr:col>
      <xdr:colOff>533400</xdr:colOff>
      <xdr:row>61</xdr:row>
      <xdr:rowOff>87655</xdr:rowOff>
    </xdr:to>
    <xdr:sp macro="" textlink="">
      <xdr:nvSpPr>
        <xdr:cNvPr id="342" name="円/楕円 341"/>
        <xdr:cNvSpPr/>
      </xdr:nvSpPr>
      <xdr:spPr>
        <a:xfrm>
          <a:off x="13462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97832</xdr:rowOff>
    </xdr:from>
    <xdr:ext cx="762000" cy="259045"/>
    <xdr:sp macro="" textlink="">
      <xdr:nvSpPr>
        <xdr:cNvPr id="343" name="テキスト ボックス 342"/>
        <xdr:cNvSpPr txBox="1"/>
      </xdr:nvSpPr>
      <xdr:spPr>
        <a:xfrm>
          <a:off x="13131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7.3%</a:t>
          </a:r>
          <a:r>
            <a:rPr kumimoji="1" lang="ja-JP" altLang="ja-JP" sz="1100">
              <a:solidFill>
                <a:schemeClr val="dk1"/>
              </a:solidFill>
              <a:latin typeface="+mn-lt"/>
              <a:ea typeface="+mn-ea"/>
              <a:cs typeface="+mn-cs"/>
            </a:rPr>
            <a:t>と、地方債許可基準の</a:t>
          </a:r>
          <a:r>
            <a:rPr kumimoji="1" lang="en-US" altLang="ja-JP" sz="1100">
              <a:solidFill>
                <a:schemeClr val="dk1"/>
              </a:solidFill>
              <a:latin typeface="+mn-lt"/>
              <a:ea typeface="+mn-ea"/>
              <a:cs typeface="+mn-cs"/>
            </a:rPr>
            <a:t>18.0%</a:t>
          </a:r>
          <a:r>
            <a:rPr kumimoji="1" lang="ja-JP" altLang="ja-JP" sz="1100">
              <a:solidFill>
                <a:schemeClr val="dk1"/>
              </a:solidFill>
              <a:latin typeface="+mn-lt"/>
              <a:ea typeface="+mn-ea"/>
              <a:cs typeface="+mn-cs"/>
            </a:rPr>
            <a:t>を</a:t>
          </a:r>
          <a:r>
            <a:rPr kumimoji="1" lang="en-US" altLang="ja-JP" sz="1100">
              <a:solidFill>
                <a:schemeClr val="dk1"/>
              </a:solidFill>
              <a:latin typeface="+mn-lt"/>
              <a:ea typeface="+mn-ea"/>
              <a:cs typeface="+mn-cs"/>
            </a:rPr>
            <a:t>10.7</a:t>
          </a:r>
          <a:r>
            <a:rPr kumimoji="1" lang="ja-JP" altLang="ja-JP" sz="1100">
              <a:solidFill>
                <a:schemeClr val="dk1"/>
              </a:solidFill>
              <a:latin typeface="+mn-lt"/>
              <a:ea typeface="+mn-ea"/>
              <a:cs typeface="+mn-cs"/>
            </a:rPr>
            <a:t>ポイント下回っており、昨年度と比較しても</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減少している。これは、一般会計において過去の大型事業に充てた起債の償還終了よって、元利償還金が減少したこと及び公営企業会計への地方債償還の財源とする繰入等の金額が減少した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a:t>
          </a:r>
          <a:r>
            <a:rPr kumimoji="1" lang="ja-JP" altLang="en-US" sz="1100">
              <a:solidFill>
                <a:schemeClr val="dk1"/>
              </a:solidFill>
              <a:latin typeface="+mn-lt"/>
              <a:ea typeface="+mn-ea"/>
              <a:cs typeface="+mn-cs"/>
            </a:rPr>
            <a:t>当市全域が過疎地域に指定されたことに伴う過疎対策事業債の借入や、新庁舎建設に伴う起債の借入増など</a:t>
          </a:r>
          <a:r>
            <a:rPr kumimoji="1" lang="ja-JP" altLang="ja-JP" sz="1100">
              <a:solidFill>
                <a:schemeClr val="dk1"/>
              </a:solidFill>
              <a:latin typeface="+mn-lt"/>
              <a:ea typeface="+mn-ea"/>
              <a:cs typeface="+mn-cs"/>
            </a:rPr>
            <a:t>公債費の増が見込まれるため、大型起債事業については内容の十分な精査を行うとともに、既に借入を行っているものについては、繰上償還や借換え等も検討していく必要がある。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40</xdr:row>
      <xdr:rowOff>14394</xdr:rowOff>
    </xdr:to>
    <xdr:cxnSp macro="">
      <xdr:nvCxnSpPr>
        <xdr:cNvPr id="377" name="直線コネクタ 376"/>
        <xdr:cNvCxnSpPr/>
      </xdr:nvCxnSpPr>
      <xdr:spPr>
        <a:xfrm flipV="1">
          <a:off x="16179800" y="676783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8"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14394</xdr:rowOff>
    </xdr:from>
    <xdr:to>
      <xdr:col>23</xdr:col>
      <xdr:colOff>406400</xdr:colOff>
      <xdr:row>40</xdr:row>
      <xdr:rowOff>143087</xdr:rowOff>
    </xdr:to>
    <xdr:cxnSp macro="">
      <xdr:nvCxnSpPr>
        <xdr:cNvPr id="380" name="直線コネクタ 379"/>
        <xdr:cNvCxnSpPr/>
      </xdr:nvCxnSpPr>
      <xdr:spPr>
        <a:xfrm flipV="1">
          <a:off x="15290800" y="68723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1" name="フローチャート : 判断 380"/>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2" name="テキスト ボックス 381"/>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143087</xdr:rowOff>
    </xdr:from>
    <xdr:to>
      <xdr:col>22</xdr:col>
      <xdr:colOff>203200</xdr:colOff>
      <xdr:row>41</xdr:row>
      <xdr:rowOff>68156</xdr:rowOff>
    </xdr:to>
    <xdr:cxnSp macro="">
      <xdr:nvCxnSpPr>
        <xdr:cNvPr id="383" name="直線コネクタ 382"/>
        <xdr:cNvCxnSpPr/>
      </xdr:nvCxnSpPr>
      <xdr:spPr>
        <a:xfrm flipV="1">
          <a:off x="14401800" y="70010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4" name="フローチャート : 判断 383"/>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5" name="テキスト ボックス 384"/>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124460</xdr:rowOff>
    </xdr:to>
    <xdr:cxnSp macro="">
      <xdr:nvCxnSpPr>
        <xdr:cNvPr id="386" name="直線コネクタ 385"/>
        <xdr:cNvCxnSpPr/>
      </xdr:nvCxnSpPr>
      <xdr:spPr>
        <a:xfrm flipV="1">
          <a:off x="13512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7" name="フローチャート : 判断 386"/>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8" name="テキスト ボックス 38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9" name="フローチャート : 判断 388"/>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0" name="テキスト ボックス 389"/>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6" name="円/楕円 395"/>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7"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135044</xdr:rowOff>
    </xdr:from>
    <xdr:to>
      <xdr:col>23</xdr:col>
      <xdr:colOff>457200</xdr:colOff>
      <xdr:row>40</xdr:row>
      <xdr:rowOff>65194</xdr:rowOff>
    </xdr:to>
    <xdr:sp macro="" textlink="">
      <xdr:nvSpPr>
        <xdr:cNvPr id="398" name="円/楕円 397"/>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99" name="テキスト ボックス 398"/>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92287</xdr:rowOff>
    </xdr:from>
    <xdr:to>
      <xdr:col>22</xdr:col>
      <xdr:colOff>254000</xdr:colOff>
      <xdr:row>41</xdr:row>
      <xdr:rowOff>22437</xdr:rowOff>
    </xdr:to>
    <xdr:sp macro="" textlink="">
      <xdr:nvSpPr>
        <xdr:cNvPr id="400" name="円/楕円 399"/>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32614</xdr:rowOff>
    </xdr:from>
    <xdr:ext cx="762000" cy="259045"/>
    <xdr:sp macro="" textlink="">
      <xdr:nvSpPr>
        <xdr:cNvPr id="401" name="テキスト ボックス 400"/>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02" name="円/楕円 401"/>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03" name="テキスト ボックス 402"/>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4" name="円/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5" name="テキスト ボックス 40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45.7%</a:t>
          </a:r>
          <a:r>
            <a:rPr kumimoji="1" lang="ja-JP" altLang="ja-JP" sz="1100">
              <a:solidFill>
                <a:schemeClr val="dk1"/>
              </a:solidFill>
              <a:latin typeface="+mn-lt"/>
              <a:ea typeface="+mn-ea"/>
              <a:cs typeface="+mn-cs"/>
            </a:rPr>
            <a:t>と早期健全化基準</a:t>
          </a:r>
          <a:r>
            <a:rPr kumimoji="1" lang="en-US" altLang="ja-JP" sz="1100">
              <a:solidFill>
                <a:schemeClr val="dk1"/>
              </a:solidFill>
              <a:latin typeface="+mn-lt"/>
              <a:ea typeface="+mn-ea"/>
              <a:cs typeface="+mn-cs"/>
            </a:rPr>
            <a:t>350.0%</a:t>
          </a:r>
          <a:r>
            <a:rPr kumimoji="1" lang="ja-JP" altLang="ja-JP" sz="1100">
              <a:solidFill>
                <a:schemeClr val="dk1"/>
              </a:solidFill>
              <a:latin typeface="+mn-lt"/>
              <a:ea typeface="+mn-ea"/>
              <a:cs typeface="+mn-cs"/>
            </a:rPr>
            <a:t>を</a:t>
          </a:r>
          <a:r>
            <a:rPr kumimoji="1" lang="en-US" altLang="ja-JP" sz="1100">
              <a:solidFill>
                <a:schemeClr val="dk1"/>
              </a:solidFill>
              <a:latin typeface="+mn-lt"/>
              <a:ea typeface="+mn-ea"/>
              <a:cs typeface="+mn-cs"/>
            </a:rPr>
            <a:t>304.3%</a:t>
          </a:r>
          <a:r>
            <a:rPr kumimoji="1" lang="ja-JP" altLang="ja-JP" sz="1100">
              <a:solidFill>
                <a:schemeClr val="dk1"/>
              </a:solidFill>
              <a:latin typeface="+mn-lt"/>
              <a:ea typeface="+mn-ea"/>
              <a:cs typeface="+mn-cs"/>
            </a:rPr>
            <a:t>下回って</a:t>
          </a:r>
          <a:r>
            <a:rPr kumimoji="1" lang="ja-JP" altLang="en-US" sz="1100">
              <a:solidFill>
                <a:schemeClr val="dk1"/>
              </a:solidFill>
              <a:latin typeface="+mn-lt"/>
              <a:ea typeface="+mn-ea"/>
              <a:cs typeface="+mn-cs"/>
            </a:rPr>
            <a:t>おり</a:t>
          </a:r>
          <a:r>
            <a:rPr kumimoji="1" lang="ja-JP" altLang="ja-JP" sz="1100">
              <a:solidFill>
                <a:schemeClr val="dk1"/>
              </a:solidFill>
              <a:latin typeface="+mn-lt"/>
              <a:ea typeface="+mn-ea"/>
              <a:cs typeface="+mn-cs"/>
            </a:rPr>
            <a:t>、昨年度と</a:t>
          </a:r>
          <a:r>
            <a:rPr kumimoji="1" lang="ja-JP" altLang="en-US" sz="1100">
              <a:solidFill>
                <a:schemeClr val="dk1"/>
              </a:solidFill>
              <a:latin typeface="+mn-lt"/>
              <a:ea typeface="+mn-ea"/>
              <a:cs typeface="+mn-cs"/>
            </a:rPr>
            <a:t>比較し</a:t>
          </a:r>
          <a:r>
            <a:rPr kumimoji="1" lang="en-US" altLang="ja-JP" sz="1100">
              <a:solidFill>
                <a:schemeClr val="dk1"/>
              </a:solidFill>
              <a:latin typeface="+mn-lt"/>
              <a:ea typeface="+mn-ea"/>
              <a:cs typeface="+mn-cs"/>
            </a:rPr>
            <a:t>11.1</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した。これは、</a:t>
          </a:r>
          <a:r>
            <a:rPr kumimoji="1" lang="ja-JP" altLang="en-US" sz="1100">
              <a:solidFill>
                <a:schemeClr val="dk1"/>
              </a:solidFill>
              <a:latin typeface="+mn-lt"/>
              <a:ea typeface="+mn-ea"/>
              <a:cs typeface="+mn-cs"/>
            </a:rPr>
            <a:t>主に地方債現在高の減</a:t>
          </a:r>
          <a:r>
            <a:rPr kumimoji="1" lang="ja-JP" altLang="ja-JP" sz="1100">
              <a:solidFill>
                <a:schemeClr val="dk1"/>
              </a:solidFill>
              <a:latin typeface="+mn-lt"/>
              <a:ea typeface="+mn-ea"/>
              <a:cs typeface="+mn-cs"/>
            </a:rPr>
            <a:t>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a:t>
          </a:r>
          <a:r>
            <a:rPr kumimoji="1" lang="ja-JP" altLang="en-US" sz="1100">
              <a:solidFill>
                <a:schemeClr val="dk1"/>
              </a:solidFill>
              <a:latin typeface="+mn-lt"/>
              <a:ea typeface="+mn-ea"/>
              <a:cs typeface="+mn-cs"/>
            </a:rPr>
            <a:t>新庁舎をはじめとした</a:t>
          </a:r>
          <a:r>
            <a:rPr kumimoji="1" lang="ja-JP" altLang="ja-JP" sz="1100">
              <a:solidFill>
                <a:schemeClr val="dk1"/>
              </a:solidFill>
              <a:latin typeface="+mn-lt"/>
              <a:ea typeface="+mn-ea"/>
              <a:cs typeface="+mn-cs"/>
            </a:rPr>
            <a:t>大型施設の建設事業が予定されており、地方債残高の増加は避けられないため、事業費の精査、借入を行うにあたって条件の有利な起債の選択及び、基金積立額の拡充による起債額の抑制等十分検討していく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4" name="直線コネクタ 433"/>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5"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6" name="直線コネクタ 435"/>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68650</xdr:rowOff>
    </xdr:from>
    <xdr:to>
      <xdr:col>24</xdr:col>
      <xdr:colOff>558800</xdr:colOff>
      <xdr:row>18</xdr:row>
      <xdr:rowOff>46002</xdr:rowOff>
    </xdr:to>
    <xdr:cxnSp macro="">
      <xdr:nvCxnSpPr>
        <xdr:cNvPr id="439" name="直線コネクタ 438"/>
        <xdr:cNvCxnSpPr/>
      </xdr:nvCxnSpPr>
      <xdr:spPr>
        <a:xfrm flipV="1">
          <a:off x="16179800" y="2983300"/>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40"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41" name="フローチャート : 判断 440"/>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163830</xdr:rowOff>
    </xdr:from>
    <xdr:to>
      <xdr:col>23</xdr:col>
      <xdr:colOff>406400</xdr:colOff>
      <xdr:row>18</xdr:row>
      <xdr:rowOff>46002</xdr:rowOff>
    </xdr:to>
    <xdr:cxnSp macro="">
      <xdr:nvCxnSpPr>
        <xdr:cNvPr id="442" name="直線コネクタ 441"/>
        <xdr:cNvCxnSpPr/>
      </xdr:nvCxnSpPr>
      <xdr:spPr>
        <a:xfrm>
          <a:off x="15290800" y="307848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3" name="フローチャート : 判断 442"/>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4" name="テキスト ボックス 443"/>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163830</xdr:rowOff>
    </xdr:from>
    <xdr:to>
      <xdr:col>22</xdr:col>
      <xdr:colOff>203200</xdr:colOff>
      <xdr:row>18</xdr:row>
      <xdr:rowOff>126435</xdr:rowOff>
    </xdr:to>
    <xdr:cxnSp macro="">
      <xdr:nvCxnSpPr>
        <xdr:cNvPr id="445" name="直線コネクタ 444"/>
        <xdr:cNvCxnSpPr/>
      </xdr:nvCxnSpPr>
      <xdr:spPr>
        <a:xfrm flipV="1">
          <a:off x="14401800" y="307848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6" name="フローチャート : 判断 445"/>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135202</xdr:rowOff>
    </xdr:from>
    <xdr:ext cx="762000" cy="259045"/>
    <xdr:sp macro="" textlink="">
      <xdr:nvSpPr>
        <xdr:cNvPr id="447" name="テキスト ボックス 446"/>
        <xdr:cNvSpPr txBox="1"/>
      </xdr:nvSpPr>
      <xdr:spPr>
        <a:xfrm>
          <a:off x="14909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126435</xdr:rowOff>
    </xdr:from>
    <xdr:to>
      <xdr:col>21</xdr:col>
      <xdr:colOff>0</xdr:colOff>
      <xdr:row>19</xdr:row>
      <xdr:rowOff>52846</xdr:rowOff>
    </xdr:to>
    <xdr:cxnSp macro="">
      <xdr:nvCxnSpPr>
        <xdr:cNvPr id="448" name="直線コネクタ 447"/>
        <xdr:cNvCxnSpPr/>
      </xdr:nvCxnSpPr>
      <xdr:spPr>
        <a:xfrm flipV="1">
          <a:off x="13512800" y="3212535"/>
          <a:ext cx="8890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9" name="フローチャート : 判断 448"/>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24077</xdr:rowOff>
    </xdr:from>
    <xdr:ext cx="762000" cy="259045"/>
    <xdr:sp macro="" textlink="">
      <xdr:nvSpPr>
        <xdr:cNvPr id="450" name="テキスト ボックス 449"/>
        <xdr:cNvSpPr txBox="1"/>
      </xdr:nvSpPr>
      <xdr:spPr>
        <a:xfrm>
          <a:off x="14020800" y="328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51" name="フローチャート : 判断 450"/>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2" name="テキスト ボックス 451"/>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17850</xdr:rowOff>
    </xdr:from>
    <xdr:to>
      <xdr:col>24</xdr:col>
      <xdr:colOff>609600</xdr:colOff>
      <xdr:row>17</xdr:row>
      <xdr:rowOff>119450</xdr:rowOff>
    </xdr:to>
    <xdr:sp macro="" textlink="">
      <xdr:nvSpPr>
        <xdr:cNvPr id="458" name="円/楕円 457"/>
        <xdr:cNvSpPr/>
      </xdr:nvSpPr>
      <xdr:spPr>
        <a:xfrm>
          <a:off x="169672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161377</xdr:rowOff>
    </xdr:from>
    <xdr:ext cx="762000" cy="259045"/>
    <xdr:sp macro="" textlink="">
      <xdr:nvSpPr>
        <xdr:cNvPr id="459" name="将来負担の状況該当値テキスト"/>
        <xdr:cNvSpPr txBox="1"/>
      </xdr:nvSpPr>
      <xdr:spPr>
        <a:xfrm>
          <a:off x="17106900" y="29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166652</xdr:rowOff>
    </xdr:from>
    <xdr:to>
      <xdr:col>23</xdr:col>
      <xdr:colOff>457200</xdr:colOff>
      <xdr:row>18</xdr:row>
      <xdr:rowOff>96802</xdr:rowOff>
    </xdr:to>
    <xdr:sp macro="" textlink="">
      <xdr:nvSpPr>
        <xdr:cNvPr id="460" name="円/楕円 459"/>
        <xdr:cNvSpPr/>
      </xdr:nvSpPr>
      <xdr:spPr>
        <a:xfrm>
          <a:off x="161290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81579</xdr:rowOff>
    </xdr:from>
    <xdr:ext cx="736600" cy="259045"/>
    <xdr:sp macro="" textlink="">
      <xdr:nvSpPr>
        <xdr:cNvPr id="461" name="テキスト ボックス 460"/>
        <xdr:cNvSpPr txBox="1"/>
      </xdr:nvSpPr>
      <xdr:spPr>
        <a:xfrm>
          <a:off x="15798800" y="316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113030</xdr:rowOff>
    </xdr:from>
    <xdr:to>
      <xdr:col>22</xdr:col>
      <xdr:colOff>254000</xdr:colOff>
      <xdr:row>18</xdr:row>
      <xdr:rowOff>43180</xdr:rowOff>
    </xdr:to>
    <xdr:sp macro="" textlink="">
      <xdr:nvSpPr>
        <xdr:cNvPr id="462" name="円/楕円 461"/>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53357</xdr:rowOff>
    </xdr:from>
    <xdr:ext cx="762000" cy="259045"/>
    <xdr:sp macro="" textlink="">
      <xdr:nvSpPr>
        <xdr:cNvPr id="463" name="テキスト ボックス 462"/>
        <xdr:cNvSpPr txBox="1"/>
      </xdr:nvSpPr>
      <xdr:spPr>
        <a:xfrm>
          <a:off x="14909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75635</xdr:rowOff>
    </xdr:from>
    <xdr:to>
      <xdr:col>21</xdr:col>
      <xdr:colOff>50800</xdr:colOff>
      <xdr:row>19</xdr:row>
      <xdr:rowOff>5786</xdr:rowOff>
    </xdr:to>
    <xdr:sp macro="" textlink="">
      <xdr:nvSpPr>
        <xdr:cNvPr id="464" name="円/楕円 463"/>
        <xdr:cNvSpPr/>
      </xdr:nvSpPr>
      <xdr:spPr>
        <a:xfrm>
          <a:off x="14351000" y="3161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15962</xdr:rowOff>
    </xdr:from>
    <xdr:ext cx="762000" cy="259045"/>
    <xdr:sp macro="" textlink="">
      <xdr:nvSpPr>
        <xdr:cNvPr id="465" name="テキスト ボックス 464"/>
        <xdr:cNvSpPr txBox="1"/>
      </xdr:nvSpPr>
      <xdr:spPr>
        <a:xfrm>
          <a:off x="14020800" y="293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2046</xdr:rowOff>
    </xdr:from>
    <xdr:to>
      <xdr:col>19</xdr:col>
      <xdr:colOff>533400</xdr:colOff>
      <xdr:row>19</xdr:row>
      <xdr:rowOff>103646</xdr:rowOff>
    </xdr:to>
    <xdr:sp macro="" textlink="">
      <xdr:nvSpPr>
        <xdr:cNvPr id="466" name="円/楕円 465"/>
        <xdr:cNvSpPr/>
      </xdr:nvSpPr>
      <xdr:spPr>
        <a:xfrm>
          <a:off x="13462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113823</xdr:rowOff>
    </xdr:from>
    <xdr:ext cx="762000" cy="259045"/>
    <xdr:sp macro="" textlink="">
      <xdr:nvSpPr>
        <xdr:cNvPr id="467" name="テキスト ボックス 466"/>
        <xdr:cNvSpPr txBox="1"/>
      </xdr:nvSpPr>
      <xdr:spPr>
        <a:xfrm>
          <a:off x="13131800" y="302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23.5</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ポイント下回って</a:t>
          </a:r>
          <a:r>
            <a:rPr kumimoji="1" lang="ja-JP" altLang="en-US" sz="1100">
              <a:solidFill>
                <a:schemeClr val="dk1"/>
              </a:solidFill>
              <a:latin typeface="+mn-lt"/>
              <a:ea typeface="+mn-ea"/>
              <a:cs typeface="+mn-cs"/>
            </a:rPr>
            <a:t>いるが</a:t>
          </a:r>
          <a:r>
            <a:rPr kumimoji="1" lang="ja-JP" altLang="ja-JP" sz="1100">
              <a:solidFill>
                <a:schemeClr val="dk1"/>
              </a:solidFill>
              <a:latin typeface="+mn-lt"/>
              <a:ea typeface="+mn-ea"/>
              <a:cs typeface="+mn-cs"/>
            </a:rPr>
            <a:t>、昨年度と比較</a:t>
          </a:r>
          <a:r>
            <a:rPr kumimoji="1" lang="ja-JP" altLang="en-US" sz="1100">
              <a:solidFill>
                <a:schemeClr val="dk1"/>
              </a:solidFill>
              <a:latin typeface="+mn-lt"/>
              <a:ea typeface="+mn-ea"/>
              <a:cs typeface="+mn-cs"/>
            </a:rPr>
            <a:t>すると</a:t>
          </a:r>
          <a:r>
            <a:rPr kumimoji="1" lang="en-US" altLang="ja-JP" sz="1100">
              <a:solidFill>
                <a:schemeClr val="dk1"/>
              </a:solidFill>
              <a:latin typeface="+mn-lt"/>
              <a:ea typeface="+mn-ea"/>
              <a:cs typeface="+mn-cs"/>
            </a:rPr>
            <a:t>1.2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決算額は経常費用一般財源ベースで前年比で</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55</a:t>
          </a:r>
          <a:r>
            <a:rPr kumimoji="1" lang="ja-JP" altLang="ja-JP" sz="1100">
              <a:solidFill>
                <a:schemeClr val="dk1"/>
              </a:solidFill>
              <a:latin typeface="+mn-lt"/>
              <a:ea typeface="+mn-ea"/>
              <a:cs typeface="+mn-cs"/>
            </a:rPr>
            <a:t>百万円となっ</a:t>
          </a:r>
          <a:r>
            <a:rPr kumimoji="1" lang="ja-JP" altLang="en-US" sz="1100">
              <a:solidFill>
                <a:schemeClr val="dk1"/>
              </a:solidFill>
              <a:latin typeface="+mn-lt"/>
              <a:ea typeface="+mn-ea"/>
              <a:cs typeface="+mn-cs"/>
            </a:rPr>
            <a:t>た。若年層割合増加等による職員給与の減などが要因である。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定員適正化計画による職員数の削減や民間事業者への業務の委託化等を進め今後も抑制に努める。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108712</xdr:rowOff>
    </xdr:from>
    <xdr:to>
      <xdr:col>7</xdr:col>
      <xdr:colOff>15875</xdr:colOff>
      <xdr:row>35</xdr:row>
      <xdr:rowOff>46990</xdr:rowOff>
    </xdr:to>
    <xdr:cxnSp macro="">
      <xdr:nvCxnSpPr>
        <xdr:cNvPr id="64" name="直線コネクタ 63"/>
        <xdr:cNvCxnSpPr/>
      </xdr:nvCxnSpPr>
      <xdr:spPr>
        <a:xfrm>
          <a:off x="3987800" y="59380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108712</xdr:rowOff>
    </xdr:from>
    <xdr:to>
      <xdr:col>5</xdr:col>
      <xdr:colOff>549275</xdr:colOff>
      <xdr:row>35</xdr:row>
      <xdr:rowOff>37846</xdr:rowOff>
    </xdr:to>
    <xdr:cxnSp macro="">
      <xdr:nvCxnSpPr>
        <xdr:cNvPr id="67" name="直線コネクタ 66"/>
        <xdr:cNvCxnSpPr/>
      </xdr:nvCxnSpPr>
      <xdr:spPr>
        <a:xfrm flipV="1">
          <a:off x="3098800" y="59380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69" name="テキスト ボックス 68"/>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37846</xdr:rowOff>
    </xdr:from>
    <xdr:to>
      <xdr:col>4</xdr:col>
      <xdr:colOff>346075</xdr:colOff>
      <xdr:row>35</xdr:row>
      <xdr:rowOff>65278</xdr:rowOff>
    </xdr:to>
    <xdr:cxnSp macro="">
      <xdr:nvCxnSpPr>
        <xdr:cNvPr id="70" name="直線コネクタ 69"/>
        <xdr:cNvCxnSpPr/>
      </xdr:nvCxnSpPr>
      <xdr:spPr>
        <a:xfrm flipV="1">
          <a:off x="2209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109999</xdr:rowOff>
    </xdr:from>
    <xdr:ext cx="762000" cy="259045"/>
    <xdr:sp macro="" textlink="">
      <xdr:nvSpPr>
        <xdr:cNvPr id="72" name="テキスト ボックス 71"/>
        <xdr:cNvSpPr txBox="1"/>
      </xdr:nvSpPr>
      <xdr:spPr>
        <a:xfrm>
          <a:off x="2717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65278</xdr:rowOff>
    </xdr:from>
    <xdr:to>
      <xdr:col>3</xdr:col>
      <xdr:colOff>142875</xdr:colOff>
      <xdr:row>35</xdr:row>
      <xdr:rowOff>110998</xdr:rowOff>
    </xdr:to>
    <xdr:cxnSp macro="">
      <xdr:nvCxnSpPr>
        <xdr:cNvPr id="73" name="直線コネクタ 72"/>
        <xdr:cNvCxnSpPr/>
      </xdr:nvCxnSpPr>
      <xdr:spPr>
        <a:xfrm flipV="1">
          <a:off x="1320800" y="6066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77" name="テキスト ボックス 76"/>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4"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57912</xdr:rowOff>
    </xdr:from>
    <xdr:to>
      <xdr:col>5</xdr:col>
      <xdr:colOff>600075</xdr:colOff>
      <xdr:row>34</xdr:row>
      <xdr:rowOff>159512</xdr:rowOff>
    </xdr:to>
    <xdr:sp macro="" textlink="">
      <xdr:nvSpPr>
        <xdr:cNvPr id="85" name="円/楕円 84"/>
        <xdr:cNvSpPr/>
      </xdr:nvSpPr>
      <xdr:spPr>
        <a:xfrm>
          <a:off x="3937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169689</xdr:rowOff>
    </xdr:from>
    <xdr:ext cx="736600" cy="259045"/>
    <xdr:sp macro="" textlink="">
      <xdr:nvSpPr>
        <xdr:cNvPr id="86" name="テキスト ボックス 85"/>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158496</xdr:rowOff>
    </xdr:from>
    <xdr:to>
      <xdr:col>4</xdr:col>
      <xdr:colOff>396875</xdr:colOff>
      <xdr:row>35</xdr:row>
      <xdr:rowOff>88646</xdr:rowOff>
    </xdr:to>
    <xdr:sp macro="" textlink="">
      <xdr:nvSpPr>
        <xdr:cNvPr id="87" name="円/楕円 86"/>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98823</xdr:rowOff>
    </xdr:from>
    <xdr:ext cx="762000" cy="259045"/>
    <xdr:sp macro="" textlink="">
      <xdr:nvSpPr>
        <xdr:cNvPr id="88" name="テキスト ボックス 87"/>
        <xdr:cNvSpPr txBox="1"/>
      </xdr:nvSpPr>
      <xdr:spPr>
        <a:xfrm>
          <a:off x="2717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14478</xdr:rowOff>
    </xdr:from>
    <xdr:to>
      <xdr:col>3</xdr:col>
      <xdr:colOff>193675</xdr:colOff>
      <xdr:row>35</xdr:row>
      <xdr:rowOff>116078</xdr:rowOff>
    </xdr:to>
    <xdr:sp macro="" textlink="">
      <xdr:nvSpPr>
        <xdr:cNvPr id="89" name="円/楕円 88"/>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100855</xdr:rowOff>
    </xdr:from>
    <xdr:ext cx="762000" cy="259045"/>
    <xdr:sp macro="" textlink="">
      <xdr:nvSpPr>
        <xdr:cNvPr id="90" name="テキスト ボックス 89"/>
        <xdr:cNvSpPr txBox="1"/>
      </xdr:nvSpPr>
      <xdr:spPr>
        <a:xfrm>
          <a:off x="1828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60198</xdr:rowOff>
    </xdr:from>
    <xdr:to>
      <xdr:col>1</xdr:col>
      <xdr:colOff>676275</xdr:colOff>
      <xdr:row>35</xdr:row>
      <xdr:rowOff>161798</xdr:rowOff>
    </xdr:to>
    <xdr:sp macro="" textlink="">
      <xdr:nvSpPr>
        <xdr:cNvPr id="91" name="円/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12.9</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上回っており</a:t>
          </a:r>
          <a:r>
            <a:rPr kumimoji="1" lang="ja-JP" altLang="ja-JP" sz="1100">
              <a:solidFill>
                <a:schemeClr val="dk1"/>
              </a:solidFill>
              <a:latin typeface="+mn-lt"/>
              <a:ea typeface="+mn-ea"/>
              <a:cs typeface="+mn-cs"/>
            </a:rPr>
            <a:t>、昨年度より</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た。</a:t>
          </a:r>
          <a:r>
            <a:rPr kumimoji="1" lang="ja-JP" altLang="ja-JP" sz="1100">
              <a:solidFill>
                <a:schemeClr val="dk1"/>
              </a:solidFill>
              <a:latin typeface="+mn-lt"/>
              <a:ea typeface="+mn-ea"/>
              <a:cs typeface="+mn-cs"/>
            </a:rPr>
            <a:t>決算額は経常費用一般財源ベースで</a:t>
          </a:r>
          <a:r>
            <a:rPr kumimoji="1" lang="en-US" altLang="ja-JP" sz="1100">
              <a:solidFill>
                <a:schemeClr val="dk1"/>
              </a:solidFill>
              <a:latin typeface="+mn-lt"/>
              <a:ea typeface="+mn-ea"/>
              <a:cs typeface="+mn-cs"/>
            </a:rPr>
            <a:t>+33</a:t>
          </a:r>
          <a:r>
            <a:rPr kumimoji="1" lang="ja-JP" altLang="ja-JP" sz="1100">
              <a:solidFill>
                <a:schemeClr val="dk1"/>
              </a:solidFill>
              <a:latin typeface="+mn-lt"/>
              <a:ea typeface="+mn-ea"/>
              <a:cs typeface="+mn-cs"/>
            </a:rPr>
            <a:t>百万円となっている。</a:t>
          </a:r>
          <a:r>
            <a:rPr kumimoji="1" lang="ja-JP" altLang="en-US" sz="1100">
              <a:solidFill>
                <a:schemeClr val="dk1"/>
              </a:solidFill>
              <a:latin typeface="+mn-lt"/>
              <a:ea typeface="+mn-ea"/>
              <a:cs typeface="+mn-cs"/>
            </a:rPr>
            <a:t>公共施設の解体工事及び</a:t>
          </a:r>
          <a:r>
            <a:rPr kumimoji="1" lang="ja-JP" altLang="ja-JP" sz="1100">
              <a:solidFill>
                <a:schemeClr val="dk1"/>
              </a:solidFill>
              <a:latin typeface="+mn-lt"/>
              <a:ea typeface="+mn-ea"/>
              <a:cs typeface="+mn-cs"/>
            </a:rPr>
            <a:t>ふるさと応援寄附システムの使用料の増によるもの</a:t>
          </a:r>
          <a:r>
            <a:rPr kumimoji="1" lang="ja-JP" altLang="en-US" sz="1100">
              <a:solidFill>
                <a:schemeClr val="dk1"/>
              </a:solidFill>
              <a:latin typeface="+mn-lt"/>
              <a:ea typeface="+mn-ea"/>
              <a:cs typeface="+mn-cs"/>
            </a:rPr>
            <a:t>である</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a:t>
          </a:r>
          <a:r>
            <a:rPr kumimoji="1" lang="ja-JP" altLang="en-US" sz="1100">
              <a:solidFill>
                <a:schemeClr val="dk1"/>
              </a:solidFill>
              <a:latin typeface="+mn-lt"/>
              <a:ea typeface="+mn-ea"/>
              <a:cs typeface="+mn-cs"/>
            </a:rPr>
            <a:t>公共施設等総合管理計画に基づく既存施設の解体等による経費や、</a:t>
          </a:r>
          <a:r>
            <a:rPr kumimoji="1" lang="ja-JP" altLang="ja-JP" sz="1100">
              <a:solidFill>
                <a:schemeClr val="dk1"/>
              </a:solidFill>
              <a:latin typeface="+mn-lt"/>
              <a:ea typeface="+mn-ea"/>
              <a:cs typeface="+mn-cs"/>
            </a:rPr>
            <a:t>制度改正等によるシステム改修の経費を要することが予想されるため増加傾向にあると考える。個々の内容を十分精査し、必要最小限の増加になるよう努める。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119380</xdr:rowOff>
    </xdr:to>
    <xdr:cxnSp macro="">
      <xdr:nvCxnSpPr>
        <xdr:cNvPr id="124" name="直線コネクタ 123"/>
        <xdr:cNvCxnSpPr/>
      </xdr:nvCxnSpPr>
      <xdr:spPr>
        <a:xfrm>
          <a:off x="15671800" y="3159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18</xdr:row>
      <xdr:rowOff>81280</xdr:rowOff>
    </xdr:to>
    <xdr:cxnSp macro="">
      <xdr:nvCxnSpPr>
        <xdr:cNvPr id="127" name="直線コネクタ 126"/>
        <xdr:cNvCxnSpPr/>
      </xdr:nvCxnSpPr>
      <xdr:spPr>
        <a:xfrm flipV="1">
          <a:off x="14782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81280</xdr:rowOff>
    </xdr:to>
    <xdr:cxnSp macro="">
      <xdr:nvCxnSpPr>
        <xdr:cNvPr id="130" name="直線コネクタ 129"/>
        <xdr:cNvCxnSpPr/>
      </xdr:nvCxnSpPr>
      <xdr:spPr>
        <a:xfrm>
          <a:off x="13893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32" name="テキスト ボックス 131"/>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20320</xdr:rowOff>
    </xdr:from>
    <xdr:to>
      <xdr:col>20</xdr:col>
      <xdr:colOff>158750</xdr:colOff>
      <xdr:row>18</xdr:row>
      <xdr:rowOff>50800</xdr:rowOff>
    </xdr:to>
    <xdr:cxnSp macro="">
      <xdr:nvCxnSpPr>
        <xdr:cNvPr id="133" name="直線コネクタ 132"/>
        <xdr:cNvCxnSpPr/>
      </xdr:nvCxnSpPr>
      <xdr:spPr>
        <a:xfrm>
          <a:off x="13004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35" name="テキスト ボックス 13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37" name="テキスト ボックス 136"/>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43" name="円/楕円 142"/>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40657</xdr:rowOff>
    </xdr:from>
    <xdr:ext cx="762000" cy="259045"/>
    <xdr:sp macro="" textlink="">
      <xdr:nvSpPr>
        <xdr:cNvPr id="144"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5" name="円/楕円 144"/>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134637</xdr:rowOff>
    </xdr:from>
    <xdr:ext cx="736600" cy="259045"/>
    <xdr:sp macro="" textlink="">
      <xdr:nvSpPr>
        <xdr:cNvPr id="146" name="テキスト ボックス 145"/>
        <xdr:cNvSpPr txBox="1"/>
      </xdr:nvSpPr>
      <xdr:spPr>
        <a:xfrm>
          <a:off x="15290800" y="287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7" name="円/楕円 146"/>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142257</xdr:rowOff>
    </xdr:from>
    <xdr:ext cx="762000" cy="259045"/>
    <xdr:sp macro="" textlink="">
      <xdr:nvSpPr>
        <xdr:cNvPr id="148" name="テキスト ボックス 147"/>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49" name="円/楕円 148"/>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111777</xdr:rowOff>
    </xdr:from>
    <xdr:ext cx="762000" cy="259045"/>
    <xdr:sp macro="" textlink="">
      <xdr:nvSpPr>
        <xdr:cNvPr id="150" name="テキスト ボックス 149"/>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1" name="円/楕円 150"/>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81297</xdr:rowOff>
    </xdr:from>
    <xdr:ext cx="762000" cy="259045"/>
    <xdr:sp macro="" textlink="">
      <xdr:nvSpPr>
        <xdr:cNvPr id="152" name="テキスト ボックス 151"/>
        <xdr:cNvSpPr txBox="1"/>
      </xdr:nvSpPr>
      <xdr:spPr>
        <a:xfrm>
          <a:off x="12623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8.8</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1.4</a:t>
          </a:r>
          <a:r>
            <a:rPr kumimoji="1" lang="ja-JP" altLang="ja-JP" sz="1100">
              <a:solidFill>
                <a:schemeClr val="dk1"/>
              </a:solidFill>
              <a:latin typeface="+mn-lt"/>
              <a:ea typeface="+mn-ea"/>
              <a:cs typeface="+mn-cs"/>
            </a:rPr>
            <a:t>ポイント下回っているが、昨年度と比較して</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している。決算額は経常費用一般財源ベースで前年比で</a:t>
          </a:r>
          <a:r>
            <a:rPr kumimoji="1" lang="en-US" altLang="ja-JP" sz="1100">
              <a:solidFill>
                <a:schemeClr val="dk1"/>
              </a:solidFill>
              <a:latin typeface="+mn-lt"/>
              <a:ea typeface="+mn-ea"/>
              <a:cs typeface="+mn-cs"/>
            </a:rPr>
            <a:t>+53</a:t>
          </a:r>
          <a:r>
            <a:rPr kumimoji="1" lang="ja-JP" altLang="ja-JP" sz="1100">
              <a:solidFill>
                <a:schemeClr val="dk1"/>
              </a:solidFill>
              <a:latin typeface="+mn-lt"/>
              <a:ea typeface="+mn-ea"/>
              <a:cs typeface="+mn-cs"/>
            </a:rPr>
            <a:t>百万円とな</a:t>
          </a:r>
          <a:r>
            <a:rPr kumimoji="1" lang="ja-JP" altLang="en-US" sz="1100">
              <a:solidFill>
                <a:schemeClr val="dk1"/>
              </a:solidFill>
              <a:latin typeface="+mn-lt"/>
              <a:ea typeface="+mn-ea"/>
              <a:cs typeface="+mn-cs"/>
            </a:rPr>
            <a:t>った。</a:t>
          </a:r>
          <a:r>
            <a:rPr kumimoji="1" lang="ja-JP" altLang="ja-JP" sz="1100">
              <a:solidFill>
                <a:schemeClr val="dk1"/>
              </a:solidFill>
              <a:latin typeface="+mn-lt"/>
              <a:ea typeface="+mn-ea"/>
              <a:cs typeface="+mn-cs"/>
            </a:rPr>
            <a:t>生活保護</a:t>
          </a:r>
          <a:r>
            <a:rPr kumimoji="1" lang="ja-JP" altLang="en-US" sz="1100">
              <a:solidFill>
                <a:schemeClr val="dk1"/>
              </a:solidFill>
              <a:latin typeface="+mn-lt"/>
              <a:ea typeface="+mn-ea"/>
              <a:cs typeface="+mn-cs"/>
            </a:rPr>
            <a:t>費の減があるものの</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臨時福祉給付金や自立支援医療費の増等により全体的に増となった。</a:t>
          </a:r>
          <a:r>
            <a:rPr kumimoji="1" lang="ja-JP" altLang="ja-JP" sz="1100">
              <a:solidFill>
                <a:schemeClr val="dk1"/>
              </a:solidFill>
              <a:latin typeface="+mn-lt"/>
              <a:ea typeface="+mn-ea"/>
              <a:cs typeface="+mn-cs"/>
            </a:rPr>
            <a:t>今後も障害福祉サービス費や生活保護費等、社会保障関連経費の増加が予想されるため、資格審査等の適正化等を進めていくことで、財政を圧迫する扶助費の上昇傾向に歯止めをかけられるよう努める。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79375</xdr:rowOff>
    </xdr:from>
    <xdr:to>
      <xdr:col>7</xdr:col>
      <xdr:colOff>15875</xdr:colOff>
      <xdr:row>55</xdr:row>
      <xdr:rowOff>107950</xdr:rowOff>
    </xdr:to>
    <xdr:cxnSp macro="">
      <xdr:nvCxnSpPr>
        <xdr:cNvPr id="189" name="直線コネクタ 188"/>
        <xdr:cNvCxnSpPr/>
      </xdr:nvCxnSpPr>
      <xdr:spPr>
        <a:xfrm>
          <a:off x="3987800" y="95091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79375</xdr:rowOff>
    </xdr:to>
    <xdr:cxnSp macro="">
      <xdr:nvCxnSpPr>
        <xdr:cNvPr id="192" name="直線コネクタ 191"/>
        <xdr:cNvCxnSpPr/>
      </xdr:nvCxnSpPr>
      <xdr:spPr>
        <a:xfrm>
          <a:off x="3098800" y="9461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117475</xdr:rowOff>
    </xdr:to>
    <xdr:cxnSp macro="">
      <xdr:nvCxnSpPr>
        <xdr:cNvPr id="195" name="直線コネクタ 194"/>
        <xdr:cNvCxnSpPr/>
      </xdr:nvCxnSpPr>
      <xdr:spPr>
        <a:xfrm flipV="1">
          <a:off x="2209800" y="94615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117475</xdr:rowOff>
    </xdr:from>
    <xdr:to>
      <xdr:col>3</xdr:col>
      <xdr:colOff>142875</xdr:colOff>
      <xdr:row>55</xdr:row>
      <xdr:rowOff>117475</xdr:rowOff>
    </xdr:to>
    <xdr:cxnSp macro="">
      <xdr:nvCxnSpPr>
        <xdr:cNvPr id="198" name="直線コネクタ 197"/>
        <xdr:cNvCxnSpPr/>
      </xdr:nvCxnSpPr>
      <xdr:spPr>
        <a:xfrm>
          <a:off x="1320800" y="9547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8" name="円/楕円 207"/>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9"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28575</xdr:rowOff>
    </xdr:from>
    <xdr:to>
      <xdr:col>5</xdr:col>
      <xdr:colOff>600075</xdr:colOff>
      <xdr:row>55</xdr:row>
      <xdr:rowOff>130175</xdr:rowOff>
    </xdr:to>
    <xdr:sp macro="" textlink="">
      <xdr:nvSpPr>
        <xdr:cNvPr id="210" name="円/楕円 209"/>
        <xdr:cNvSpPr/>
      </xdr:nvSpPr>
      <xdr:spPr>
        <a:xfrm>
          <a:off x="3937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140352</xdr:rowOff>
    </xdr:from>
    <xdr:ext cx="736600" cy="259045"/>
    <xdr:sp macro="" textlink="">
      <xdr:nvSpPr>
        <xdr:cNvPr id="211" name="テキスト ボックス 210"/>
        <xdr:cNvSpPr txBox="1"/>
      </xdr:nvSpPr>
      <xdr:spPr>
        <a:xfrm>
          <a:off x="3606800" y="92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2" name="円/楕円 211"/>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213" name="テキスト ボックス 21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66675</xdr:rowOff>
    </xdr:from>
    <xdr:to>
      <xdr:col>3</xdr:col>
      <xdr:colOff>193675</xdr:colOff>
      <xdr:row>55</xdr:row>
      <xdr:rowOff>168275</xdr:rowOff>
    </xdr:to>
    <xdr:sp macro="" textlink="">
      <xdr:nvSpPr>
        <xdr:cNvPr id="214" name="円/楕円 213"/>
        <xdr:cNvSpPr/>
      </xdr:nvSpPr>
      <xdr:spPr>
        <a:xfrm>
          <a:off x="2159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153052</xdr:rowOff>
    </xdr:from>
    <xdr:ext cx="762000" cy="259045"/>
    <xdr:sp macro="" textlink="">
      <xdr:nvSpPr>
        <xdr:cNvPr id="215" name="テキスト ボックス 214"/>
        <xdr:cNvSpPr txBox="1"/>
      </xdr:nvSpPr>
      <xdr:spPr>
        <a:xfrm>
          <a:off x="1828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66675</xdr:rowOff>
    </xdr:from>
    <xdr:to>
      <xdr:col>1</xdr:col>
      <xdr:colOff>676275</xdr:colOff>
      <xdr:row>55</xdr:row>
      <xdr:rowOff>168275</xdr:rowOff>
    </xdr:to>
    <xdr:sp macro="" textlink="">
      <xdr:nvSpPr>
        <xdr:cNvPr id="216" name="円/楕円 215"/>
        <xdr:cNvSpPr/>
      </xdr:nvSpPr>
      <xdr:spPr>
        <a:xfrm>
          <a:off x="1270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153052</xdr:rowOff>
    </xdr:from>
    <xdr:ext cx="762000" cy="259045"/>
    <xdr:sp macro="" textlink="">
      <xdr:nvSpPr>
        <xdr:cNvPr id="217" name="テキスト ボックス 216"/>
        <xdr:cNvSpPr txBox="1"/>
      </xdr:nvSpPr>
      <xdr:spPr>
        <a:xfrm>
          <a:off x="939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000">
              <a:solidFill>
                <a:schemeClr val="dk1"/>
              </a:solidFill>
              <a:latin typeface="+mn-lt"/>
              <a:ea typeface="+mn-ea"/>
              <a:cs typeface="+mn-cs"/>
            </a:rPr>
            <a:t>18.7</a:t>
          </a:r>
          <a:r>
            <a:rPr kumimoji="1" lang="ja-JP" altLang="ja-JP" sz="1000">
              <a:solidFill>
                <a:schemeClr val="dk1"/>
              </a:solidFill>
              <a:latin typeface="+mn-lt"/>
              <a:ea typeface="+mn-ea"/>
              <a:cs typeface="+mn-cs"/>
            </a:rPr>
            <a:t>と類似団体内平均を</a:t>
          </a:r>
          <a:r>
            <a:rPr kumimoji="1" lang="en-US" altLang="ja-JP" sz="1000">
              <a:solidFill>
                <a:schemeClr val="dk1"/>
              </a:solidFill>
              <a:latin typeface="+mn-lt"/>
              <a:ea typeface="+mn-ea"/>
              <a:cs typeface="+mn-cs"/>
            </a:rPr>
            <a:t>2.9</a:t>
          </a:r>
          <a:r>
            <a:rPr kumimoji="1" lang="ja-JP" altLang="ja-JP" sz="1000">
              <a:solidFill>
                <a:schemeClr val="dk1"/>
              </a:solidFill>
              <a:latin typeface="+mn-lt"/>
              <a:ea typeface="+mn-ea"/>
              <a:cs typeface="+mn-cs"/>
            </a:rPr>
            <a:t>ポイント上回っており、昨年度と</a:t>
          </a:r>
          <a:r>
            <a:rPr kumimoji="1" lang="ja-JP" altLang="en-US" sz="1000">
              <a:solidFill>
                <a:schemeClr val="dk1"/>
              </a:solidFill>
              <a:latin typeface="+mn-lt"/>
              <a:ea typeface="+mn-ea"/>
              <a:cs typeface="+mn-cs"/>
            </a:rPr>
            <a:t>比較すると</a:t>
          </a:r>
          <a:r>
            <a:rPr kumimoji="1" lang="en-US" altLang="ja-JP" sz="1000">
              <a:solidFill>
                <a:schemeClr val="dk1"/>
              </a:solidFill>
              <a:latin typeface="+mn-lt"/>
              <a:ea typeface="+mn-ea"/>
              <a:cs typeface="+mn-cs"/>
            </a:rPr>
            <a:t>0.6</a:t>
          </a:r>
          <a:r>
            <a:rPr kumimoji="1" lang="ja-JP" altLang="en-US" sz="1000">
              <a:solidFill>
                <a:schemeClr val="dk1"/>
              </a:solidFill>
              <a:latin typeface="+mn-lt"/>
              <a:ea typeface="+mn-ea"/>
              <a:cs typeface="+mn-cs"/>
            </a:rPr>
            <a:t>ポイント増加と</a:t>
          </a:r>
          <a:r>
            <a:rPr kumimoji="1" lang="ja-JP" altLang="ja-JP" sz="1000">
              <a:solidFill>
                <a:schemeClr val="dk1"/>
              </a:solidFill>
              <a:latin typeface="+mn-lt"/>
              <a:ea typeface="+mn-ea"/>
              <a:cs typeface="+mn-cs"/>
            </a:rPr>
            <a:t>。決算額では</a:t>
          </a:r>
          <a:r>
            <a:rPr kumimoji="1" lang="ja-JP" altLang="ja-JP" sz="1000" baseline="0">
              <a:solidFill>
                <a:schemeClr val="dk1"/>
              </a:solidFill>
              <a:latin typeface="+mn-lt"/>
              <a:ea typeface="+mn-ea"/>
              <a:cs typeface="+mn-cs"/>
            </a:rPr>
            <a:t>経常経費一般財源ベースで</a:t>
          </a:r>
          <a:r>
            <a:rPr kumimoji="1" lang="ja-JP" altLang="ja-JP" sz="1000">
              <a:solidFill>
                <a:schemeClr val="dk1"/>
              </a:solidFill>
              <a:latin typeface="+mn-lt"/>
              <a:ea typeface="+mn-ea"/>
              <a:cs typeface="+mn-cs"/>
            </a:rPr>
            <a:t>前年比</a:t>
          </a:r>
          <a:r>
            <a:rPr kumimoji="1" lang="en-US" altLang="ja-JP" sz="1000">
              <a:solidFill>
                <a:schemeClr val="dk1"/>
              </a:solidFill>
              <a:latin typeface="+mn-lt"/>
              <a:ea typeface="+mn-ea"/>
              <a:cs typeface="+mn-cs"/>
            </a:rPr>
            <a:t>+307</a:t>
          </a:r>
          <a:r>
            <a:rPr kumimoji="1" lang="ja-JP" altLang="ja-JP" sz="1000">
              <a:solidFill>
                <a:schemeClr val="dk1"/>
              </a:solidFill>
              <a:latin typeface="+mn-lt"/>
              <a:ea typeface="+mn-ea"/>
              <a:cs typeface="+mn-cs"/>
            </a:rPr>
            <a:t>百万円となっている。</a:t>
          </a:r>
          <a:r>
            <a:rPr kumimoji="1" lang="ja-JP" altLang="en-US" sz="1000">
              <a:solidFill>
                <a:schemeClr val="dk1"/>
              </a:solidFill>
              <a:latin typeface="+mn-lt"/>
              <a:ea typeface="+mn-ea"/>
              <a:cs typeface="+mn-cs"/>
            </a:rPr>
            <a:t>ふるさと応援寄附に係る基金積立金</a:t>
          </a:r>
          <a:r>
            <a:rPr kumimoji="1" lang="ja-JP" altLang="ja-JP" sz="1000">
              <a:solidFill>
                <a:schemeClr val="dk1"/>
              </a:solidFill>
              <a:latin typeface="+mn-lt"/>
              <a:ea typeface="+mn-ea"/>
              <a:cs typeface="+mn-cs"/>
            </a:rPr>
            <a:t>の増が主な要因。</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本項目において多くを占めているのが繰出金であり、これまでに整備してきた下水道施設の維持管理経費としての公営企業会計への繰出金や、国民健康保険事業会計への繰出金などが多くの割合を占めている。今後は、下水道事業については経費を削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10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59</xdr:row>
      <xdr:rowOff>8890</xdr:rowOff>
    </xdr:to>
    <xdr:cxnSp macro="">
      <xdr:nvCxnSpPr>
        <xdr:cNvPr id="250" name="直線コネクタ 249"/>
        <xdr:cNvCxnSpPr/>
      </xdr:nvCxnSpPr>
      <xdr:spPr>
        <a:xfrm>
          <a:off x="15671800" y="10078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134620</xdr:rowOff>
    </xdr:to>
    <xdr:cxnSp macro="">
      <xdr:nvCxnSpPr>
        <xdr:cNvPr id="253" name="直線コネクタ 252"/>
        <xdr:cNvCxnSpPr/>
      </xdr:nvCxnSpPr>
      <xdr:spPr>
        <a:xfrm>
          <a:off x="14782800" y="1007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134620</xdr:rowOff>
    </xdr:to>
    <xdr:cxnSp macro="">
      <xdr:nvCxnSpPr>
        <xdr:cNvPr id="256" name="直線コネクタ 255"/>
        <xdr:cNvCxnSpPr/>
      </xdr:nvCxnSpPr>
      <xdr:spPr>
        <a:xfrm>
          <a:off x="13893800" y="1003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96520</xdr:rowOff>
    </xdr:to>
    <xdr:cxnSp macro="">
      <xdr:nvCxnSpPr>
        <xdr:cNvPr id="259" name="直線コネクタ 258"/>
        <xdr:cNvCxnSpPr/>
      </xdr:nvCxnSpPr>
      <xdr:spPr>
        <a:xfrm flipV="1">
          <a:off x="13004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69" name="円/楕円 268"/>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0"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1" name="円/楕円 270"/>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2" name="テキスト ボックス 271"/>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3" name="円/楕円 272"/>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4" name="テキスト ボックス 273"/>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5" name="円/楕円 274"/>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6" name="テキスト ボックス 275"/>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7" name="円/楕円 276"/>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8" name="テキスト ボックス 277"/>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10.0</a:t>
          </a:r>
          <a:r>
            <a:rPr kumimoji="1" lang="ja-JP" altLang="ja-JP" sz="1100" baseline="0">
              <a:solidFill>
                <a:schemeClr val="dk1"/>
              </a:solidFill>
              <a:latin typeface="+mn-lt"/>
              <a:ea typeface="+mn-ea"/>
              <a:cs typeface="+mn-cs"/>
            </a:rPr>
            <a:t>と、類似団体内平均を</a:t>
          </a:r>
          <a:r>
            <a:rPr kumimoji="1" lang="en-US" altLang="ja-JP" sz="1100" baseline="0">
              <a:solidFill>
                <a:schemeClr val="dk1"/>
              </a:solidFill>
              <a:latin typeface="+mn-lt"/>
              <a:ea typeface="+mn-ea"/>
              <a:cs typeface="+mn-cs"/>
            </a:rPr>
            <a:t>1.3</a:t>
          </a:r>
          <a:r>
            <a:rPr kumimoji="1" lang="ja-JP" altLang="ja-JP" sz="1100" baseline="0">
              <a:solidFill>
                <a:schemeClr val="dk1"/>
              </a:solidFill>
              <a:latin typeface="+mn-lt"/>
              <a:ea typeface="+mn-ea"/>
              <a:cs typeface="+mn-cs"/>
            </a:rPr>
            <a:t>ポイント下回って</a:t>
          </a:r>
          <a:r>
            <a:rPr kumimoji="1" lang="ja-JP" altLang="en-US" sz="1100" baseline="0">
              <a:solidFill>
                <a:schemeClr val="dk1"/>
              </a:solidFill>
              <a:latin typeface="+mn-lt"/>
              <a:ea typeface="+mn-ea"/>
              <a:cs typeface="+mn-cs"/>
            </a:rPr>
            <a:t>いるが</a:t>
          </a:r>
          <a:r>
            <a:rPr kumimoji="1" lang="ja-JP" altLang="ja-JP" sz="1100" baseline="0">
              <a:solidFill>
                <a:schemeClr val="dk1"/>
              </a:solidFill>
              <a:latin typeface="+mn-lt"/>
              <a:ea typeface="+mn-ea"/>
              <a:cs typeface="+mn-cs"/>
            </a:rPr>
            <a:t>、昨年度と比較</a:t>
          </a:r>
          <a:r>
            <a:rPr kumimoji="1" lang="ja-JP" altLang="en-US" sz="1100" baseline="0">
              <a:solidFill>
                <a:schemeClr val="dk1"/>
              </a:solidFill>
              <a:latin typeface="+mn-lt"/>
              <a:ea typeface="+mn-ea"/>
              <a:cs typeface="+mn-cs"/>
            </a:rPr>
            <a:t>すると</a:t>
          </a:r>
          <a:r>
            <a:rPr kumimoji="1" lang="en-US" altLang="ja-JP" sz="1100" baseline="0">
              <a:solidFill>
                <a:schemeClr val="dk1"/>
              </a:solidFill>
              <a:latin typeface="+mn-lt"/>
              <a:ea typeface="+mn-ea"/>
              <a:cs typeface="+mn-cs"/>
            </a:rPr>
            <a:t>0.5</a:t>
          </a:r>
          <a:r>
            <a:rPr kumimoji="1" lang="ja-JP" altLang="ja-JP" sz="1100" baseline="0">
              <a:solidFill>
                <a:schemeClr val="dk1"/>
              </a:solidFill>
              <a:latin typeface="+mn-lt"/>
              <a:ea typeface="+mn-ea"/>
              <a:cs typeface="+mn-cs"/>
            </a:rPr>
            <a:t>ポイント</a:t>
          </a:r>
          <a:r>
            <a:rPr kumimoji="1" lang="ja-JP" altLang="en-US" sz="1100" baseline="0">
              <a:solidFill>
                <a:schemeClr val="dk1"/>
              </a:solidFill>
              <a:latin typeface="+mn-lt"/>
              <a:ea typeface="+mn-ea"/>
              <a:cs typeface="+mn-cs"/>
            </a:rPr>
            <a:t>増加</a:t>
          </a:r>
          <a:r>
            <a:rPr kumimoji="1" lang="ja-JP" altLang="ja-JP" sz="1100" baseline="0">
              <a:solidFill>
                <a:schemeClr val="dk1"/>
              </a:solidFill>
              <a:latin typeface="+mn-lt"/>
              <a:ea typeface="+mn-ea"/>
              <a:cs typeface="+mn-cs"/>
            </a:rPr>
            <a:t>している。決算額は経常経費一般財源ベースで前年比</a:t>
          </a:r>
          <a:r>
            <a:rPr kumimoji="1" lang="en-US" altLang="ja-JP" sz="1100" baseline="0">
              <a:solidFill>
                <a:schemeClr val="dk1"/>
              </a:solidFill>
              <a:latin typeface="+mn-lt"/>
              <a:ea typeface="+mn-ea"/>
              <a:cs typeface="+mn-cs"/>
            </a:rPr>
            <a:t>+39</a:t>
          </a:r>
          <a:r>
            <a:rPr kumimoji="1" lang="ja-JP" altLang="ja-JP" sz="1100" baseline="0">
              <a:solidFill>
                <a:schemeClr val="dk1"/>
              </a:solidFill>
              <a:latin typeface="+mn-lt"/>
              <a:ea typeface="+mn-ea"/>
              <a:cs typeface="+mn-cs"/>
            </a:rPr>
            <a:t>百万円となっている。</a:t>
          </a:r>
          <a:r>
            <a:rPr kumimoji="1" lang="ja-JP" altLang="en-US" sz="1100" baseline="0">
              <a:solidFill>
                <a:schemeClr val="dk1"/>
              </a:solidFill>
              <a:latin typeface="+mn-lt"/>
              <a:ea typeface="+mn-ea"/>
              <a:cs typeface="+mn-cs"/>
            </a:rPr>
            <a:t>ふるさと応援寄附返礼品の増</a:t>
          </a:r>
          <a:r>
            <a:rPr kumimoji="1" lang="ja-JP" altLang="ja-JP" sz="1100" baseline="0">
              <a:solidFill>
                <a:schemeClr val="dk1"/>
              </a:solidFill>
              <a:latin typeface="+mn-lt"/>
              <a:ea typeface="+mn-ea"/>
              <a:cs typeface="+mn-cs"/>
            </a:rPr>
            <a:t>が主な要因</a:t>
          </a:r>
          <a:r>
            <a:rPr kumimoji="1" lang="ja-JP" altLang="en-US" sz="1100" baseline="0">
              <a:solidFill>
                <a:schemeClr val="dk1"/>
              </a:solidFill>
              <a:latin typeface="+mn-lt"/>
              <a:ea typeface="+mn-ea"/>
              <a:cs typeface="+mn-cs"/>
            </a:rPr>
            <a:t>である</a:t>
          </a:r>
          <a:r>
            <a:rPr kumimoji="1" lang="ja-JP" altLang="ja-JP" sz="1100" baseline="0">
              <a:solidFill>
                <a:schemeClr val="dk1"/>
              </a:solidFill>
              <a:latin typeface="+mn-lt"/>
              <a:ea typeface="+mn-ea"/>
              <a:cs typeface="+mn-cs"/>
            </a:rPr>
            <a:t>。</a:t>
          </a:r>
          <a:endParaRPr kumimoji="1" lang="en-US" altLang="ja-JP" sz="1100" baseline="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　本市においては平成</a:t>
          </a:r>
          <a:r>
            <a:rPr kumimoji="1" lang="en-US" altLang="ja-JP" sz="1100" baseline="0">
              <a:solidFill>
                <a:schemeClr val="dk1"/>
              </a:solidFill>
              <a:latin typeface="+mn-lt"/>
              <a:ea typeface="+mn-ea"/>
              <a:cs typeface="+mn-cs"/>
            </a:rPr>
            <a:t>18</a:t>
          </a:r>
          <a:r>
            <a:rPr kumimoji="1" lang="ja-JP" altLang="ja-JP" sz="1100" baseline="0">
              <a:solidFill>
                <a:schemeClr val="dk1"/>
              </a:solidFill>
              <a:latin typeface="+mn-lt"/>
              <a:ea typeface="+mn-ea"/>
              <a:cs typeface="+mn-cs"/>
            </a:rPr>
            <a:t>年度より補助金交付事業評価に取り組んでおり、例年、類似団体よりも低い数値を保っている。</a:t>
          </a:r>
          <a:endParaRPr kumimoji="1" lang="en-US" altLang="ja-JP" sz="1100" baseline="0">
            <a:solidFill>
              <a:schemeClr val="dk1"/>
            </a:solidFill>
            <a:latin typeface="+mn-lt"/>
            <a:ea typeface="+mn-ea"/>
            <a:cs typeface="+mn-cs"/>
          </a:endParaRPr>
        </a:p>
        <a:p>
          <a:r>
            <a:rPr kumimoji="1" lang="ja-JP" altLang="ja-JP" sz="1100" baseline="0">
              <a:solidFill>
                <a:schemeClr val="dk1"/>
              </a:solidFill>
              <a:latin typeface="+mn-lt"/>
              <a:ea typeface="+mn-ea"/>
              <a:cs typeface="+mn-cs"/>
            </a:rPr>
            <a:t>　今後も評価基準の見直し等、視点を整理し、事業効果を見極めつつ更なる整理を進めていく。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12700</xdr:rowOff>
    </xdr:to>
    <xdr:cxnSp macro="">
      <xdr:nvCxnSpPr>
        <xdr:cNvPr id="308" name="直線コネクタ 307"/>
        <xdr:cNvCxnSpPr/>
      </xdr:nvCxnSpPr>
      <xdr:spPr>
        <a:xfrm>
          <a:off x="15671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8128</xdr:rowOff>
    </xdr:to>
    <xdr:cxnSp macro="">
      <xdr:nvCxnSpPr>
        <xdr:cNvPr id="311" name="直線コネクタ 310"/>
        <xdr:cNvCxnSpPr/>
      </xdr:nvCxnSpPr>
      <xdr:spPr>
        <a:xfrm flipV="1">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8128</xdr:rowOff>
    </xdr:to>
    <xdr:cxnSp macro="">
      <xdr:nvCxnSpPr>
        <xdr:cNvPr id="314" name="直線コネクタ 313"/>
        <xdr:cNvCxnSpPr/>
      </xdr:nvCxnSpPr>
      <xdr:spPr>
        <a:xfrm>
          <a:off x="13893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165862</xdr:rowOff>
    </xdr:to>
    <xdr:cxnSp macro="">
      <xdr:nvCxnSpPr>
        <xdr:cNvPr id="317" name="直線コネクタ 316"/>
        <xdr:cNvCxnSpPr/>
      </xdr:nvCxnSpPr>
      <xdr:spPr>
        <a:xfrm flipV="1">
          <a:off x="13004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19" name="テキスト ボックス 318"/>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7" name="円/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9" name="円/楕円 328"/>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0" name="テキスト ボックス 329"/>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31" name="円/楕円 330"/>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2" name="テキスト ボックス 331"/>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3" name="円/楕円 332"/>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4" name="テキスト ボックス 333"/>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5" name="円/楕円 334"/>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36" name="テキスト ボックス 335"/>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11.7</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6.6</a:t>
          </a:r>
          <a:r>
            <a:rPr kumimoji="1" lang="ja-JP" altLang="ja-JP" sz="1100">
              <a:solidFill>
                <a:schemeClr val="dk1"/>
              </a:solidFill>
              <a:latin typeface="+mn-lt"/>
              <a:ea typeface="+mn-ea"/>
              <a:cs typeface="+mn-cs"/>
            </a:rPr>
            <a:t>ポイント下回っており、昨年度と比較しても</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ポイント減少</a:t>
          </a:r>
          <a:r>
            <a:rPr kumimoji="1" lang="ja-JP" altLang="en-US" sz="1100">
              <a:solidFill>
                <a:schemeClr val="dk1"/>
              </a:solidFill>
              <a:latin typeface="+mn-lt"/>
              <a:ea typeface="+mn-ea"/>
              <a:cs typeface="+mn-cs"/>
            </a:rPr>
            <a:t>した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新たな大型施設の更新事業が控えている為、実施に当たっては事業内容については十分な精査を行い、、併せて交付税算入割合等の財源措置の有利な起債を活用することで、公債費の増大を最小限に抑えるよう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123190</xdr:rowOff>
    </xdr:from>
    <xdr:to>
      <xdr:col>7</xdr:col>
      <xdr:colOff>15875</xdr:colOff>
      <xdr:row>73</xdr:row>
      <xdr:rowOff>130810</xdr:rowOff>
    </xdr:to>
    <xdr:cxnSp macro="">
      <xdr:nvCxnSpPr>
        <xdr:cNvPr id="369" name="直線コネクタ 368"/>
        <xdr:cNvCxnSpPr/>
      </xdr:nvCxnSpPr>
      <xdr:spPr>
        <a:xfrm flipV="1">
          <a:off x="3987800" y="12639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130810</xdr:rowOff>
    </xdr:from>
    <xdr:to>
      <xdr:col>5</xdr:col>
      <xdr:colOff>549275</xdr:colOff>
      <xdr:row>75</xdr:row>
      <xdr:rowOff>1270</xdr:rowOff>
    </xdr:to>
    <xdr:cxnSp macro="">
      <xdr:nvCxnSpPr>
        <xdr:cNvPr id="372" name="直線コネクタ 371"/>
        <xdr:cNvCxnSpPr/>
      </xdr:nvCxnSpPr>
      <xdr:spPr>
        <a:xfrm flipV="1">
          <a:off x="3098800" y="12646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85090</xdr:rowOff>
    </xdr:to>
    <xdr:cxnSp macro="">
      <xdr:nvCxnSpPr>
        <xdr:cNvPr id="375" name="直線コネクタ 374"/>
        <xdr:cNvCxnSpPr/>
      </xdr:nvCxnSpPr>
      <xdr:spPr>
        <a:xfrm flipV="1">
          <a:off x="2209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76</xdr:row>
      <xdr:rowOff>12700</xdr:rowOff>
    </xdr:to>
    <xdr:cxnSp macro="">
      <xdr:nvCxnSpPr>
        <xdr:cNvPr id="378" name="直線コネクタ 377"/>
        <xdr:cNvCxnSpPr/>
      </xdr:nvCxnSpPr>
      <xdr:spPr>
        <a:xfrm flipV="1">
          <a:off x="1320800" y="12943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72390</xdr:rowOff>
    </xdr:from>
    <xdr:to>
      <xdr:col>7</xdr:col>
      <xdr:colOff>66675</xdr:colOff>
      <xdr:row>74</xdr:row>
      <xdr:rowOff>2540</xdr:rowOff>
    </xdr:to>
    <xdr:sp macro="" textlink="">
      <xdr:nvSpPr>
        <xdr:cNvPr id="388" name="円/楕円 387"/>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152417</xdr:rowOff>
    </xdr:from>
    <xdr:ext cx="762000" cy="259045"/>
    <xdr:sp macro="" textlink="">
      <xdr:nvSpPr>
        <xdr:cNvPr id="389" name="公債費該当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80010</xdr:rowOff>
    </xdr:from>
    <xdr:to>
      <xdr:col>5</xdr:col>
      <xdr:colOff>600075</xdr:colOff>
      <xdr:row>74</xdr:row>
      <xdr:rowOff>10160</xdr:rowOff>
    </xdr:to>
    <xdr:sp macro="" textlink="">
      <xdr:nvSpPr>
        <xdr:cNvPr id="390" name="円/楕円 389"/>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20337</xdr:rowOff>
    </xdr:from>
    <xdr:ext cx="736600" cy="259045"/>
    <xdr:sp macro="" textlink="">
      <xdr:nvSpPr>
        <xdr:cNvPr id="391" name="テキスト ボックス 390"/>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2" name="円/楕円 391"/>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3" name="テキスト ボックス 392"/>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4" name="円/楕円 393"/>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5" name="テキスト ボックス 394"/>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6" name="円/楕円 395"/>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7" name="テキスト ボックス 396"/>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73.9</a:t>
          </a:r>
          <a:r>
            <a:rPr kumimoji="1" lang="ja-JP" altLang="ja-JP" sz="1100">
              <a:solidFill>
                <a:schemeClr val="dk1"/>
              </a:solidFill>
              <a:latin typeface="+mn-lt"/>
              <a:ea typeface="+mn-ea"/>
              <a:cs typeface="+mn-cs"/>
            </a:rPr>
            <a:t>と、類似団体平均を</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ポイント下回って</a:t>
          </a:r>
          <a:r>
            <a:rPr kumimoji="1" lang="ja-JP" altLang="en-US" sz="1100">
              <a:solidFill>
                <a:schemeClr val="dk1"/>
              </a:solidFill>
              <a:latin typeface="+mn-lt"/>
              <a:ea typeface="+mn-ea"/>
              <a:cs typeface="+mn-cs"/>
            </a:rPr>
            <a:t>いるが</a:t>
          </a:r>
          <a:r>
            <a:rPr kumimoji="1" lang="ja-JP" altLang="ja-JP" sz="1100">
              <a:solidFill>
                <a:schemeClr val="dk1"/>
              </a:solidFill>
              <a:latin typeface="+mn-lt"/>
              <a:ea typeface="+mn-ea"/>
              <a:cs typeface="+mn-cs"/>
            </a:rPr>
            <a:t>、昨年度と比較</a:t>
          </a:r>
          <a:r>
            <a:rPr kumimoji="1" lang="ja-JP" altLang="en-US" sz="1100">
              <a:solidFill>
                <a:schemeClr val="dk1"/>
              </a:solidFill>
              <a:latin typeface="+mn-lt"/>
              <a:ea typeface="+mn-ea"/>
              <a:cs typeface="+mn-cs"/>
            </a:rPr>
            <a:t>すると</a:t>
          </a:r>
          <a:r>
            <a:rPr kumimoji="1" lang="en-US" altLang="ja-JP" sz="1100">
              <a:solidFill>
                <a:schemeClr val="dk1"/>
              </a:solidFill>
              <a:latin typeface="+mn-lt"/>
              <a:ea typeface="+mn-ea"/>
              <a:cs typeface="+mn-cs"/>
            </a:rPr>
            <a:t>3.2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増加となった。</a:t>
          </a:r>
          <a:r>
            <a:rPr kumimoji="1" lang="ja-JP" altLang="ja-JP" sz="1100" baseline="0">
              <a:solidFill>
                <a:schemeClr val="dk1"/>
              </a:solidFill>
              <a:latin typeface="+mn-lt"/>
              <a:ea typeface="+mn-ea"/>
              <a:cs typeface="+mn-cs"/>
            </a:rPr>
            <a:t>経常経費一般財源ベースでは</a:t>
          </a:r>
          <a:r>
            <a:rPr kumimoji="1" lang="en-US" altLang="ja-JP" sz="1100" baseline="0">
              <a:solidFill>
                <a:schemeClr val="dk1"/>
              </a:solidFill>
              <a:latin typeface="+mn-lt"/>
              <a:ea typeface="+mn-ea"/>
              <a:cs typeface="+mn-cs"/>
            </a:rPr>
            <a:t>+356</a:t>
          </a:r>
          <a:r>
            <a:rPr kumimoji="1" lang="ja-JP" altLang="ja-JP" sz="1100">
              <a:solidFill>
                <a:schemeClr val="dk1"/>
              </a:solidFill>
              <a:latin typeface="+mn-lt"/>
              <a:ea typeface="+mn-ea"/>
              <a:cs typeface="+mn-cs"/>
            </a:rPr>
            <a:t>百万円の増となっている。</a:t>
          </a:r>
          <a:r>
            <a:rPr kumimoji="1" lang="ja-JP" altLang="en-US" sz="1100">
              <a:solidFill>
                <a:schemeClr val="dk1"/>
              </a:solidFill>
              <a:latin typeface="+mn-lt"/>
              <a:ea typeface="+mn-ea"/>
              <a:cs typeface="+mn-cs"/>
            </a:rPr>
            <a:t>積立金、</a:t>
          </a:r>
          <a:r>
            <a:rPr kumimoji="1" lang="ja-JP" altLang="ja-JP" sz="1100">
              <a:solidFill>
                <a:schemeClr val="dk1"/>
              </a:solidFill>
              <a:latin typeface="+mn-lt"/>
              <a:ea typeface="+mn-ea"/>
              <a:cs typeface="+mn-cs"/>
            </a:rPr>
            <a:t>扶助費</a:t>
          </a:r>
          <a:r>
            <a:rPr kumimoji="1" lang="ja-JP" altLang="en-US" sz="1100">
              <a:solidFill>
                <a:schemeClr val="dk1"/>
              </a:solidFill>
              <a:latin typeface="+mn-lt"/>
              <a:ea typeface="+mn-ea"/>
              <a:cs typeface="+mn-cs"/>
            </a:rPr>
            <a:t>の増額が主な要因である</a:t>
          </a:r>
          <a:r>
            <a:rPr kumimoji="1" lang="ja-JP" altLang="ja-JP" sz="1100" b="1">
              <a:solidFill>
                <a:schemeClr val="dk1"/>
              </a:solidFill>
              <a:latin typeface="+mn-lt"/>
              <a:ea typeface="+mn-ea"/>
              <a:cs typeface="+mn-cs"/>
            </a:rPr>
            <a:t>。</a:t>
          </a:r>
          <a:endParaRPr kumimoji="1" lang="en-US" altLang="ja-JP" sz="1100" b="1">
            <a:solidFill>
              <a:schemeClr val="dk1"/>
            </a:solidFill>
            <a:latin typeface="+mn-lt"/>
            <a:ea typeface="+mn-ea"/>
            <a:cs typeface="+mn-cs"/>
          </a:endParaRPr>
        </a:p>
        <a:p>
          <a:r>
            <a:rPr kumimoji="1" lang="ja-JP" altLang="ja-JP" sz="1100">
              <a:solidFill>
                <a:schemeClr val="dk1"/>
              </a:solidFill>
              <a:latin typeface="+mn-lt"/>
              <a:ea typeface="+mn-ea"/>
              <a:cs typeface="+mn-cs"/>
            </a:rPr>
            <a:t>扶助費は今後も増加が見込まれるため、歳出のスリム化と、税収等の一般財源の確保強化が必要となる。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78</xdr:row>
      <xdr:rowOff>46989</xdr:rowOff>
    </xdr:to>
    <xdr:cxnSp macro="">
      <xdr:nvCxnSpPr>
        <xdr:cNvPr id="430" name="直線コネクタ 429"/>
        <xdr:cNvCxnSpPr/>
      </xdr:nvCxnSpPr>
      <xdr:spPr>
        <a:xfrm>
          <a:off x="15671800" y="132981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77</xdr:row>
      <xdr:rowOff>138430</xdr:rowOff>
    </xdr:to>
    <xdr:cxnSp macro="">
      <xdr:nvCxnSpPr>
        <xdr:cNvPr id="433" name="直線コネクタ 432"/>
        <xdr:cNvCxnSpPr/>
      </xdr:nvCxnSpPr>
      <xdr:spPr>
        <a:xfrm flipV="1">
          <a:off x="14782800" y="13298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77</xdr:row>
      <xdr:rowOff>138430</xdr:rowOff>
    </xdr:to>
    <xdr:cxnSp macro="">
      <xdr:nvCxnSpPr>
        <xdr:cNvPr id="436" name="直線コネクタ 435"/>
        <xdr:cNvCxnSpPr/>
      </xdr:nvCxnSpPr>
      <xdr:spPr>
        <a:xfrm>
          <a:off x="13893800" y="13313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142239</xdr:rowOff>
    </xdr:to>
    <xdr:cxnSp macro="">
      <xdr:nvCxnSpPr>
        <xdr:cNvPr id="439" name="直線コネクタ 438"/>
        <xdr:cNvCxnSpPr/>
      </xdr:nvCxnSpPr>
      <xdr:spPr>
        <a:xfrm flipV="1">
          <a:off x="13004800" y="133134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9" name="円/楕円 448"/>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12716</xdr:rowOff>
    </xdr:from>
    <xdr:ext cx="762000" cy="259045"/>
    <xdr:sp macro="" textlink="">
      <xdr:nvSpPr>
        <xdr:cNvPr id="450" name="公債費以外該当値テキスト"/>
        <xdr:cNvSpPr txBox="1"/>
      </xdr:nvSpPr>
      <xdr:spPr>
        <a:xfrm>
          <a:off x="165989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51" name="円/楕円 450"/>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52" name="テキスト ボックス 451"/>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3" name="円/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4" name="テキスト ボックス 45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55" name="円/楕円 454"/>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56" name="テキスト ボックス 455"/>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7" name="円/楕円 456"/>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58" name="テキスト ボックス 457"/>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92365</xdr:rowOff>
    </xdr:from>
    <xdr:to>
      <xdr:col>4</xdr:col>
      <xdr:colOff>1117600</xdr:colOff>
      <xdr:row>17</xdr:row>
      <xdr:rowOff>97614</xdr:rowOff>
    </xdr:to>
    <xdr:cxnSp macro="">
      <xdr:nvCxnSpPr>
        <xdr:cNvPr id="47" name="直線コネクタ 46"/>
        <xdr:cNvCxnSpPr/>
      </xdr:nvCxnSpPr>
      <xdr:spPr bwMode="auto">
        <a:xfrm>
          <a:off x="5003800" y="3054640"/>
          <a:ext cx="647700" cy="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92365</xdr:rowOff>
    </xdr:from>
    <xdr:to>
      <xdr:col>4</xdr:col>
      <xdr:colOff>469900</xdr:colOff>
      <xdr:row>17</xdr:row>
      <xdr:rowOff>101414</xdr:rowOff>
    </xdr:to>
    <xdr:cxnSp macro="">
      <xdr:nvCxnSpPr>
        <xdr:cNvPr id="50" name="直線コネクタ 49"/>
        <xdr:cNvCxnSpPr/>
      </xdr:nvCxnSpPr>
      <xdr:spPr bwMode="auto">
        <a:xfrm flipV="1">
          <a:off x="4305300" y="3054640"/>
          <a:ext cx="6985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101414</xdr:rowOff>
    </xdr:from>
    <xdr:to>
      <xdr:col>3</xdr:col>
      <xdr:colOff>904875</xdr:colOff>
      <xdr:row>17</xdr:row>
      <xdr:rowOff>107504</xdr:rowOff>
    </xdr:to>
    <xdr:cxnSp macro="">
      <xdr:nvCxnSpPr>
        <xdr:cNvPr id="53" name="直線コネクタ 52"/>
        <xdr:cNvCxnSpPr/>
      </xdr:nvCxnSpPr>
      <xdr:spPr bwMode="auto">
        <a:xfrm flipV="1">
          <a:off x="3606800" y="3063689"/>
          <a:ext cx="698500" cy="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107334</xdr:rowOff>
    </xdr:from>
    <xdr:to>
      <xdr:col>3</xdr:col>
      <xdr:colOff>206375</xdr:colOff>
      <xdr:row>17</xdr:row>
      <xdr:rowOff>107504</xdr:rowOff>
    </xdr:to>
    <xdr:cxnSp macro="">
      <xdr:nvCxnSpPr>
        <xdr:cNvPr id="56" name="直線コネクタ 55"/>
        <xdr:cNvCxnSpPr/>
      </xdr:nvCxnSpPr>
      <xdr:spPr bwMode="auto">
        <a:xfrm>
          <a:off x="2908300" y="3069609"/>
          <a:ext cx="698500" cy="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46814</xdr:rowOff>
    </xdr:from>
    <xdr:to>
      <xdr:col>5</xdr:col>
      <xdr:colOff>34925</xdr:colOff>
      <xdr:row>17</xdr:row>
      <xdr:rowOff>148414</xdr:rowOff>
    </xdr:to>
    <xdr:sp macro="" textlink="">
      <xdr:nvSpPr>
        <xdr:cNvPr id="66" name="円/楕円 65"/>
        <xdr:cNvSpPr/>
      </xdr:nvSpPr>
      <xdr:spPr bwMode="auto">
        <a:xfrm>
          <a:off x="5600700" y="30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18891</xdr:rowOff>
    </xdr:from>
    <xdr:ext cx="762000" cy="259045"/>
    <xdr:sp macro="" textlink="">
      <xdr:nvSpPr>
        <xdr:cNvPr id="67" name="人口1人当たり決算額の推移該当値テキスト130"/>
        <xdr:cNvSpPr txBox="1"/>
      </xdr:nvSpPr>
      <xdr:spPr>
        <a:xfrm>
          <a:off x="5740400" y="298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41565</xdr:rowOff>
    </xdr:from>
    <xdr:to>
      <xdr:col>4</xdr:col>
      <xdr:colOff>520700</xdr:colOff>
      <xdr:row>17</xdr:row>
      <xdr:rowOff>143165</xdr:rowOff>
    </xdr:to>
    <xdr:sp macro="" textlink="">
      <xdr:nvSpPr>
        <xdr:cNvPr id="68" name="円/楕円 67"/>
        <xdr:cNvSpPr/>
      </xdr:nvSpPr>
      <xdr:spPr bwMode="auto">
        <a:xfrm>
          <a:off x="4953000" y="300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153342</xdr:rowOff>
    </xdr:from>
    <xdr:ext cx="736600" cy="259045"/>
    <xdr:sp macro="" textlink="">
      <xdr:nvSpPr>
        <xdr:cNvPr id="69" name="テキスト ボックス 68"/>
        <xdr:cNvSpPr txBox="1"/>
      </xdr:nvSpPr>
      <xdr:spPr>
        <a:xfrm>
          <a:off x="4622800" y="277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50614</xdr:rowOff>
    </xdr:from>
    <xdr:to>
      <xdr:col>3</xdr:col>
      <xdr:colOff>955675</xdr:colOff>
      <xdr:row>17</xdr:row>
      <xdr:rowOff>152214</xdr:rowOff>
    </xdr:to>
    <xdr:sp macro="" textlink="">
      <xdr:nvSpPr>
        <xdr:cNvPr id="70" name="円/楕円 69"/>
        <xdr:cNvSpPr/>
      </xdr:nvSpPr>
      <xdr:spPr bwMode="auto">
        <a:xfrm>
          <a:off x="4254500" y="301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136991</xdr:rowOff>
    </xdr:from>
    <xdr:ext cx="762000" cy="259045"/>
    <xdr:sp macro="" textlink="">
      <xdr:nvSpPr>
        <xdr:cNvPr id="71" name="テキスト ボックス 70"/>
        <xdr:cNvSpPr txBox="1"/>
      </xdr:nvSpPr>
      <xdr:spPr>
        <a:xfrm>
          <a:off x="3924300" y="309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56704</xdr:rowOff>
    </xdr:from>
    <xdr:to>
      <xdr:col>3</xdr:col>
      <xdr:colOff>257175</xdr:colOff>
      <xdr:row>17</xdr:row>
      <xdr:rowOff>158304</xdr:rowOff>
    </xdr:to>
    <xdr:sp macro="" textlink="">
      <xdr:nvSpPr>
        <xdr:cNvPr id="72" name="円/楕円 71"/>
        <xdr:cNvSpPr/>
      </xdr:nvSpPr>
      <xdr:spPr bwMode="auto">
        <a:xfrm>
          <a:off x="3556000" y="301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143081</xdr:rowOff>
    </xdr:from>
    <xdr:ext cx="762000" cy="259045"/>
    <xdr:sp macro="" textlink="">
      <xdr:nvSpPr>
        <xdr:cNvPr id="73" name="テキスト ボックス 72"/>
        <xdr:cNvSpPr txBox="1"/>
      </xdr:nvSpPr>
      <xdr:spPr>
        <a:xfrm>
          <a:off x="3225800" y="310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89,681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56534</xdr:rowOff>
    </xdr:from>
    <xdr:to>
      <xdr:col>2</xdr:col>
      <xdr:colOff>692150</xdr:colOff>
      <xdr:row>17</xdr:row>
      <xdr:rowOff>158134</xdr:rowOff>
    </xdr:to>
    <xdr:sp macro="" textlink="">
      <xdr:nvSpPr>
        <xdr:cNvPr id="74" name="円/楕円 73"/>
        <xdr:cNvSpPr/>
      </xdr:nvSpPr>
      <xdr:spPr bwMode="auto">
        <a:xfrm>
          <a:off x="2857500" y="301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142911</xdr:rowOff>
    </xdr:from>
    <xdr:ext cx="762000" cy="259045"/>
    <xdr:sp macro="" textlink="">
      <xdr:nvSpPr>
        <xdr:cNvPr id="75" name="テキスト ボックス 74"/>
        <xdr:cNvSpPr txBox="1"/>
      </xdr:nvSpPr>
      <xdr:spPr>
        <a:xfrm>
          <a:off x="2527300" y="31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150751</xdr:rowOff>
    </xdr:from>
    <xdr:to>
      <xdr:col>4</xdr:col>
      <xdr:colOff>1117600</xdr:colOff>
      <xdr:row>36</xdr:row>
      <xdr:rowOff>168011</xdr:rowOff>
    </xdr:to>
    <xdr:cxnSp macro="">
      <xdr:nvCxnSpPr>
        <xdr:cNvPr id="107" name="直線コネクタ 106"/>
        <xdr:cNvCxnSpPr/>
      </xdr:nvCxnSpPr>
      <xdr:spPr bwMode="auto">
        <a:xfrm flipV="1">
          <a:off x="5003800" y="7104001"/>
          <a:ext cx="6477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105215</xdr:rowOff>
    </xdr:from>
    <xdr:to>
      <xdr:col>4</xdr:col>
      <xdr:colOff>469900</xdr:colOff>
      <xdr:row>36</xdr:row>
      <xdr:rowOff>168011</xdr:rowOff>
    </xdr:to>
    <xdr:cxnSp macro="">
      <xdr:nvCxnSpPr>
        <xdr:cNvPr id="110" name="直線コネクタ 109"/>
        <xdr:cNvCxnSpPr/>
      </xdr:nvCxnSpPr>
      <xdr:spPr bwMode="auto">
        <a:xfrm>
          <a:off x="4305300" y="7058465"/>
          <a:ext cx="698500" cy="6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334911</xdr:rowOff>
    </xdr:from>
    <xdr:to>
      <xdr:col>3</xdr:col>
      <xdr:colOff>904875</xdr:colOff>
      <xdr:row>36</xdr:row>
      <xdr:rowOff>105215</xdr:rowOff>
    </xdr:to>
    <xdr:cxnSp macro="">
      <xdr:nvCxnSpPr>
        <xdr:cNvPr id="113" name="直線コネクタ 112"/>
        <xdr:cNvCxnSpPr/>
      </xdr:nvCxnSpPr>
      <xdr:spPr bwMode="auto">
        <a:xfrm>
          <a:off x="3606800" y="6945261"/>
          <a:ext cx="698500" cy="11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298747</xdr:rowOff>
    </xdr:from>
    <xdr:to>
      <xdr:col>3</xdr:col>
      <xdr:colOff>206375</xdr:colOff>
      <xdr:row>35</xdr:row>
      <xdr:rowOff>334911</xdr:rowOff>
    </xdr:to>
    <xdr:cxnSp macro="">
      <xdr:nvCxnSpPr>
        <xdr:cNvPr id="116" name="直線コネクタ 115"/>
        <xdr:cNvCxnSpPr/>
      </xdr:nvCxnSpPr>
      <xdr:spPr bwMode="auto">
        <a:xfrm>
          <a:off x="2908300" y="6909097"/>
          <a:ext cx="698500" cy="36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99951</xdr:rowOff>
    </xdr:from>
    <xdr:to>
      <xdr:col>5</xdr:col>
      <xdr:colOff>34925</xdr:colOff>
      <xdr:row>37</xdr:row>
      <xdr:rowOff>30101</xdr:rowOff>
    </xdr:to>
    <xdr:sp macro="" textlink="">
      <xdr:nvSpPr>
        <xdr:cNvPr id="126" name="円/楕円 125"/>
        <xdr:cNvSpPr/>
      </xdr:nvSpPr>
      <xdr:spPr bwMode="auto">
        <a:xfrm>
          <a:off x="5600700" y="705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72028</xdr:rowOff>
    </xdr:from>
    <xdr:ext cx="762000" cy="259045"/>
    <xdr:sp macro="" textlink="">
      <xdr:nvSpPr>
        <xdr:cNvPr id="127" name="人口1人当たり決算額の推移該当値テキスト445"/>
        <xdr:cNvSpPr txBox="1"/>
      </xdr:nvSpPr>
      <xdr:spPr>
        <a:xfrm>
          <a:off x="5740400" y="70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117211</xdr:rowOff>
    </xdr:from>
    <xdr:to>
      <xdr:col>4</xdr:col>
      <xdr:colOff>520700</xdr:colOff>
      <xdr:row>37</xdr:row>
      <xdr:rowOff>47361</xdr:rowOff>
    </xdr:to>
    <xdr:sp macro="" textlink="">
      <xdr:nvSpPr>
        <xdr:cNvPr id="128" name="円/楕円 127"/>
        <xdr:cNvSpPr/>
      </xdr:nvSpPr>
      <xdr:spPr bwMode="auto">
        <a:xfrm>
          <a:off x="4953000" y="707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32138</xdr:rowOff>
    </xdr:from>
    <xdr:ext cx="736600" cy="259045"/>
    <xdr:sp macro="" textlink="">
      <xdr:nvSpPr>
        <xdr:cNvPr id="129" name="テキスト ボックス 128"/>
        <xdr:cNvSpPr txBox="1"/>
      </xdr:nvSpPr>
      <xdr:spPr>
        <a:xfrm>
          <a:off x="4622800" y="7156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54415</xdr:rowOff>
    </xdr:from>
    <xdr:to>
      <xdr:col>3</xdr:col>
      <xdr:colOff>955675</xdr:colOff>
      <xdr:row>36</xdr:row>
      <xdr:rowOff>156015</xdr:rowOff>
    </xdr:to>
    <xdr:sp macro="" textlink="">
      <xdr:nvSpPr>
        <xdr:cNvPr id="130" name="円/楕円 129"/>
        <xdr:cNvSpPr/>
      </xdr:nvSpPr>
      <xdr:spPr bwMode="auto">
        <a:xfrm>
          <a:off x="4254500" y="700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140792</xdr:rowOff>
    </xdr:from>
    <xdr:ext cx="762000" cy="259045"/>
    <xdr:sp macro="" textlink="">
      <xdr:nvSpPr>
        <xdr:cNvPr id="131" name="テキスト ボックス 130"/>
        <xdr:cNvSpPr txBox="1"/>
      </xdr:nvSpPr>
      <xdr:spPr>
        <a:xfrm>
          <a:off x="3924300" y="709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284111</xdr:rowOff>
    </xdr:from>
    <xdr:to>
      <xdr:col>3</xdr:col>
      <xdr:colOff>257175</xdr:colOff>
      <xdr:row>36</xdr:row>
      <xdr:rowOff>42811</xdr:rowOff>
    </xdr:to>
    <xdr:sp macro="" textlink="">
      <xdr:nvSpPr>
        <xdr:cNvPr id="132" name="円/楕円 131"/>
        <xdr:cNvSpPr/>
      </xdr:nvSpPr>
      <xdr:spPr bwMode="auto">
        <a:xfrm>
          <a:off x="3556000" y="689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27588</xdr:rowOff>
    </xdr:from>
    <xdr:ext cx="762000" cy="259045"/>
    <xdr:sp macro="" textlink="">
      <xdr:nvSpPr>
        <xdr:cNvPr id="133" name="テキスト ボックス 132"/>
        <xdr:cNvSpPr txBox="1"/>
      </xdr:nvSpPr>
      <xdr:spPr>
        <a:xfrm>
          <a:off x="3225800" y="6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247947</xdr:rowOff>
    </xdr:from>
    <xdr:to>
      <xdr:col>2</xdr:col>
      <xdr:colOff>692150</xdr:colOff>
      <xdr:row>36</xdr:row>
      <xdr:rowOff>6647</xdr:rowOff>
    </xdr:to>
    <xdr:sp macro="" textlink="">
      <xdr:nvSpPr>
        <xdr:cNvPr id="134" name="円/楕円 133"/>
        <xdr:cNvSpPr/>
      </xdr:nvSpPr>
      <xdr:spPr bwMode="auto">
        <a:xfrm>
          <a:off x="2857500" y="685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334324</xdr:rowOff>
    </xdr:from>
    <xdr:ext cx="762000" cy="259045"/>
    <xdr:sp macro="" textlink="">
      <xdr:nvSpPr>
        <xdr:cNvPr id="135" name="テキスト ボックス 134"/>
        <xdr:cNvSpPr txBox="1"/>
      </xdr:nvSpPr>
      <xdr:spPr>
        <a:xfrm>
          <a:off x="2527300" y="69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150385</xdr:rowOff>
    </xdr:from>
    <xdr:to>
      <xdr:col>6</xdr:col>
      <xdr:colOff>511175</xdr:colOff>
      <xdr:row>36</xdr:row>
      <xdr:rowOff>154715</xdr:rowOff>
    </xdr:to>
    <xdr:cxnSp macro="">
      <xdr:nvCxnSpPr>
        <xdr:cNvPr id="58" name="直線コネクタ 57"/>
        <xdr:cNvCxnSpPr/>
      </xdr:nvCxnSpPr>
      <xdr:spPr>
        <a:xfrm>
          <a:off x="3797300" y="6322585"/>
          <a:ext cx="8382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150385</xdr:rowOff>
    </xdr:from>
    <xdr:to>
      <xdr:col>5</xdr:col>
      <xdr:colOff>358775</xdr:colOff>
      <xdr:row>36</xdr:row>
      <xdr:rowOff>153530</xdr:rowOff>
    </xdr:to>
    <xdr:cxnSp macro="">
      <xdr:nvCxnSpPr>
        <xdr:cNvPr id="61" name="直線コネクタ 60"/>
        <xdr:cNvCxnSpPr/>
      </xdr:nvCxnSpPr>
      <xdr:spPr>
        <a:xfrm flipV="1">
          <a:off x="2908300" y="6322585"/>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153530</xdr:rowOff>
    </xdr:from>
    <xdr:to>
      <xdr:col>4</xdr:col>
      <xdr:colOff>155575</xdr:colOff>
      <xdr:row>36</xdr:row>
      <xdr:rowOff>160174</xdr:rowOff>
    </xdr:to>
    <xdr:cxnSp macro="">
      <xdr:nvCxnSpPr>
        <xdr:cNvPr id="64" name="直線コネクタ 63"/>
        <xdr:cNvCxnSpPr/>
      </xdr:nvCxnSpPr>
      <xdr:spPr>
        <a:xfrm flipV="1">
          <a:off x="2019300" y="6325730"/>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160174</xdr:rowOff>
    </xdr:from>
    <xdr:to>
      <xdr:col>2</xdr:col>
      <xdr:colOff>638175</xdr:colOff>
      <xdr:row>36</xdr:row>
      <xdr:rowOff>160480</xdr:rowOff>
    </xdr:to>
    <xdr:cxnSp macro="">
      <xdr:nvCxnSpPr>
        <xdr:cNvPr id="67" name="直線コネクタ 66"/>
        <xdr:cNvCxnSpPr/>
      </xdr:nvCxnSpPr>
      <xdr:spPr>
        <a:xfrm flipV="1">
          <a:off x="1130300" y="633237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103915</xdr:rowOff>
    </xdr:from>
    <xdr:to>
      <xdr:col>6</xdr:col>
      <xdr:colOff>561975</xdr:colOff>
      <xdr:row>37</xdr:row>
      <xdr:rowOff>34065</xdr:rowOff>
    </xdr:to>
    <xdr:sp macro="" textlink="">
      <xdr:nvSpPr>
        <xdr:cNvPr id="77" name="円/楕円 76"/>
        <xdr:cNvSpPr/>
      </xdr:nvSpPr>
      <xdr:spPr>
        <a:xfrm>
          <a:off x="4584700" y="6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31735</xdr:rowOff>
    </xdr:from>
    <xdr:ext cx="534377" cy="259045"/>
    <xdr:sp macro="" textlink="">
      <xdr:nvSpPr>
        <xdr:cNvPr id="78" name="人件費該当値テキスト"/>
        <xdr:cNvSpPr txBox="1"/>
      </xdr:nvSpPr>
      <xdr:spPr>
        <a:xfrm>
          <a:off x="4686300" y="62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99585</xdr:rowOff>
    </xdr:from>
    <xdr:to>
      <xdr:col>5</xdr:col>
      <xdr:colOff>409575</xdr:colOff>
      <xdr:row>37</xdr:row>
      <xdr:rowOff>29735</xdr:rowOff>
    </xdr:to>
    <xdr:sp macro="" textlink="">
      <xdr:nvSpPr>
        <xdr:cNvPr id="79" name="円/楕円 78"/>
        <xdr:cNvSpPr/>
      </xdr:nvSpPr>
      <xdr:spPr>
        <a:xfrm>
          <a:off x="3746500" y="6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20862</xdr:rowOff>
    </xdr:from>
    <xdr:ext cx="534377" cy="259045"/>
    <xdr:sp macro="" textlink="">
      <xdr:nvSpPr>
        <xdr:cNvPr id="80" name="テキスト ボックス 79"/>
        <xdr:cNvSpPr txBox="1"/>
      </xdr:nvSpPr>
      <xdr:spPr>
        <a:xfrm>
          <a:off x="3530111" y="63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102730</xdr:rowOff>
    </xdr:from>
    <xdr:to>
      <xdr:col>4</xdr:col>
      <xdr:colOff>206375</xdr:colOff>
      <xdr:row>37</xdr:row>
      <xdr:rowOff>32880</xdr:rowOff>
    </xdr:to>
    <xdr:sp macro="" textlink="">
      <xdr:nvSpPr>
        <xdr:cNvPr id="81" name="円/楕円 80"/>
        <xdr:cNvSpPr/>
      </xdr:nvSpPr>
      <xdr:spPr>
        <a:xfrm>
          <a:off x="2857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24007</xdr:rowOff>
    </xdr:from>
    <xdr:ext cx="534377" cy="259045"/>
    <xdr:sp macro="" textlink="">
      <xdr:nvSpPr>
        <xdr:cNvPr id="82" name="テキスト ボックス 81"/>
        <xdr:cNvSpPr txBox="1"/>
      </xdr:nvSpPr>
      <xdr:spPr>
        <a:xfrm>
          <a:off x="2641111" y="63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109374</xdr:rowOff>
    </xdr:from>
    <xdr:to>
      <xdr:col>3</xdr:col>
      <xdr:colOff>3175</xdr:colOff>
      <xdr:row>37</xdr:row>
      <xdr:rowOff>39524</xdr:rowOff>
    </xdr:to>
    <xdr:sp macro="" textlink="">
      <xdr:nvSpPr>
        <xdr:cNvPr id="83" name="円/楕円 82"/>
        <xdr:cNvSpPr/>
      </xdr:nvSpPr>
      <xdr:spPr>
        <a:xfrm>
          <a:off x="1968500" y="62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30651</xdr:rowOff>
    </xdr:from>
    <xdr:ext cx="534377" cy="259045"/>
    <xdr:sp macro="" textlink="">
      <xdr:nvSpPr>
        <xdr:cNvPr id="84" name="テキスト ボックス 83"/>
        <xdr:cNvSpPr txBox="1"/>
      </xdr:nvSpPr>
      <xdr:spPr>
        <a:xfrm>
          <a:off x="1752111" y="63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109680</xdr:rowOff>
    </xdr:from>
    <xdr:to>
      <xdr:col>1</xdr:col>
      <xdr:colOff>485775</xdr:colOff>
      <xdr:row>37</xdr:row>
      <xdr:rowOff>39830</xdr:rowOff>
    </xdr:to>
    <xdr:sp macro="" textlink="">
      <xdr:nvSpPr>
        <xdr:cNvPr id="85" name="円/楕円 84"/>
        <xdr:cNvSpPr/>
      </xdr:nvSpPr>
      <xdr:spPr>
        <a:xfrm>
          <a:off x="1079500" y="62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30957</xdr:rowOff>
    </xdr:from>
    <xdr:ext cx="534377" cy="259045"/>
    <xdr:sp macro="" textlink="">
      <xdr:nvSpPr>
        <xdr:cNvPr id="86" name="テキスト ボックス 85"/>
        <xdr:cNvSpPr txBox="1"/>
      </xdr:nvSpPr>
      <xdr:spPr>
        <a:xfrm>
          <a:off x="863111" y="63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3505</xdr:rowOff>
    </xdr:from>
    <xdr:to>
      <xdr:col>6</xdr:col>
      <xdr:colOff>511175</xdr:colOff>
      <xdr:row>57</xdr:row>
      <xdr:rowOff>28257</xdr:rowOff>
    </xdr:to>
    <xdr:cxnSp macro="">
      <xdr:nvCxnSpPr>
        <xdr:cNvPr id="116" name="直線コネクタ 115"/>
        <xdr:cNvCxnSpPr/>
      </xdr:nvCxnSpPr>
      <xdr:spPr>
        <a:xfrm flipV="1">
          <a:off x="3797300" y="9776155"/>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28257</xdr:rowOff>
    </xdr:from>
    <xdr:to>
      <xdr:col>5</xdr:col>
      <xdr:colOff>358775</xdr:colOff>
      <xdr:row>57</xdr:row>
      <xdr:rowOff>94424</xdr:rowOff>
    </xdr:to>
    <xdr:cxnSp macro="">
      <xdr:nvCxnSpPr>
        <xdr:cNvPr id="119" name="直線コネクタ 118"/>
        <xdr:cNvCxnSpPr/>
      </xdr:nvCxnSpPr>
      <xdr:spPr>
        <a:xfrm flipV="1">
          <a:off x="2908300" y="9800907"/>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94424</xdr:rowOff>
    </xdr:from>
    <xdr:to>
      <xdr:col>4</xdr:col>
      <xdr:colOff>155575</xdr:colOff>
      <xdr:row>57</xdr:row>
      <xdr:rowOff>150126</xdr:rowOff>
    </xdr:to>
    <xdr:cxnSp macro="">
      <xdr:nvCxnSpPr>
        <xdr:cNvPr id="122" name="直線コネクタ 121"/>
        <xdr:cNvCxnSpPr/>
      </xdr:nvCxnSpPr>
      <xdr:spPr>
        <a:xfrm flipV="1">
          <a:off x="2019300" y="9867074"/>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150126</xdr:rowOff>
    </xdr:from>
    <xdr:to>
      <xdr:col>2</xdr:col>
      <xdr:colOff>638175</xdr:colOff>
      <xdr:row>57</xdr:row>
      <xdr:rowOff>165049</xdr:rowOff>
    </xdr:to>
    <xdr:cxnSp macro="">
      <xdr:nvCxnSpPr>
        <xdr:cNvPr id="125" name="直線コネクタ 124"/>
        <xdr:cNvCxnSpPr/>
      </xdr:nvCxnSpPr>
      <xdr:spPr>
        <a:xfrm flipV="1">
          <a:off x="1130300" y="9922776"/>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124155</xdr:rowOff>
    </xdr:from>
    <xdr:to>
      <xdr:col>6</xdr:col>
      <xdr:colOff>561975</xdr:colOff>
      <xdr:row>57</xdr:row>
      <xdr:rowOff>54305</xdr:rowOff>
    </xdr:to>
    <xdr:sp macro="" textlink="">
      <xdr:nvSpPr>
        <xdr:cNvPr id="135" name="円/楕円 134"/>
        <xdr:cNvSpPr/>
      </xdr:nvSpPr>
      <xdr:spPr>
        <a:xfrm>
          <a:off x="4584700" y="97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102582</xdr:rowOff>
    </xdr:from>
    <xdr:ext cx="534377" cy="259045"/>
    <xdr:sp macro="" textlink="">
      <xdr:nvSpPr>
        <xdr:cNvPr id="136" name="物件費該当値テキスト"/>
        <xdr:cNvSpPr txBox="1"/>
      </xdr:nvSpPr>
      <xdr:spPr>
        <a:xfrm>
          <a:off x="4686300" y="97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148907</xdr:rowOff>
    </xdr:from>
    <xdr:to>
      <xdr:col>5</xdr:col>
      <xdr:colOff>409575</xdr:colOff>
      <xdr:row>57</xdr:row>
      <xdr:rowOff>79057</xdr:rowOff>
    </xdr:to>
    <xdr:sp macro="" textlink="">
      <xdr:nvSpPr>
        <xdr:cNvPr id="137" name="円/楕円 136"/>
        <xdr:cNvSpPr/>
      </xdr:nvSpPr>
      <xdr:spPr>
        <a:xfrm>
          <a:off x="3746500" y="97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70184</xdr:rowOff>
    </xdr:from>
    <xdr:ext cx="534377" cy="259045"/>
    <xdr:sp macro="" textlink="">
      <xdr:nvSpPr>
        <xdr:cNvPr id="138" name="テキスト ボックス 137"/>
        <xdr:cNvSpPr txBox="1"/>
      </xdr:nvSpPr>
      <xdr:spPr>
        <a:xfrm>
          <a:off x="3530111" y="98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43624</xdr:rowOff>
    </xdr:from>
    <xdr:to>
      <xdr:col>4</xdr:col>
      <xdr:colOff>206375</xdr:colOff>
      <xdr:row>57</xdr:row>
      <xdr:rowOff>145224</xdr:rowOff>
    </xdr:to>
    <xdr:sp macro="" textlink="">
      <xdr:nvSpPr>
        <xdr:cNvPr id="139" name="円/楕円 138"/>
        <xdr:cNvSpPr/>
      </xdr:nvSpPr>
      <xdr:spPr>
        <a:xfrm>
          <a:off x="2857500" y="98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136351</xdr:rowOff>
    </xdr:from>
    <xdr:ext cx="534377" cy="259045"/>
    <xdr:sp macro="" textlink="">
      <xdr:nvSpPr>
        <xdr:cNvPr id="140" name="テキスト ボックス 139"/>
        <xdr:cNvSpPr txBox="1"/>
      </xdr:nvSpPr>
      <xdr:spPr>
        <a:xfrm>
          <a:off x="2641111" y="99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99326</xdr:rowOff>
    </xdr:from>
    <xdr:to>
      <xdr:col>3</xdr:col>
      <xdr:colOff>3175</xdr:colOff>
      <xdr:row>58</xdr:row>
      <xdr:rowOff>29476</xdr:rowOff>
    </xdr:to>
    <xdr:sp macro="" textlink="">
      <xdr:nvSpPr>
        <xdr:cNvPr id="141" name="円/楕円 140"/>
        <xdr:cNvSpPr/>
      </xdr:nvSpPr>
      <xdr:spPr>
        <a:xfrm>
          <a:off x="1968500" y="98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20603</xdr:rowOff>
    </xdr:from>
    <xdr:ext cx="534377" cy="259045"/>
    <xdr:sp macro="" textlink="">
      <xdr:nvSpPr>
        <xdr:cNvPr id="142" name="テキスト ボックス 141"/>
        <xdr:cNvSpPr txBox="1"/>
      </xdr:nvSpPr>
      <xdr:spPr>
        <a:xfrm>
          <a:off x="1752111" y="99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114249</xdr:rowOff>
    </xdr:from>
    <xdr:to>
      <xdr:col>1</xdr:col>
      <xdr:colOff>485775</xdr:colOff>
      <xdr:row>58</xdr:row>
      <xdr:rowOff>44399</xdr:rowOff>
    </xdr:to>
    <xdr:sp macro="" textlink="">
      <xdr:nvSpPr>
        <xdr:cNvPr id="143" name="円/楕円 142"/>
        <xdr:cNvSpPr/>
      </xdr:nvSpPr>
      <xdr:spPr>
        <a:xfrm>
          <a:off x="1079500" y="98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35526</xdr:rowOff>
    </xdr:from>
    <xdr:ext cx="534377" cy="259045"/>
    <xdr:sp macro="" textlink="">
      <xdr:nvSpPr>
        <xdr:cNvPr id="144" name="テキスト ボックス 143"/>
        <xdr:cNvSpPr txBox="1"/>
      </xdr:nvSpPr>
      <xdr:spPr>
        <a:xfrm>
          <a:off x="863111" y="99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145461</xdr:rowOff>
    </xdr:from>
    <xdr:to>
      <xdr:col>6</xdr:col>
      <xdr:colOff>511175</xdr:colOff>
      <xdr:row>78</xdr:row>
      <xdr:rowOff>22292</xdr:rowOff>
    </xdr:to>
    <xdr:cxnSp macro="">
      <xdr:nvCxnSpPr>
        <xdr:cNvPr id="171" name="直線コネクタ 170"/>
        <xdr:cNvCxnSpPr/>
      </xdr:nvCxnSpPr>
      <xdr:spPr>
        <a:xfrm>
          <a:off x="3797300" y="13347111"/>
          <a:ext cx="8382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145461</xdr:rowOff>
    </xdr:from>
    <xdr:to>
      <xdr:col>5</xdr:col>
      <xdr:colOff>358775</xdr:colOff>
      <xdr:row>77</xdr:row>
      <xdr:rowOff>167818</xdr:rowOff>
    </xdr:to>
    <xdr:cxnSp macro="">
      <xdr:nvCxnSpPr>
        <xdr:cNvPr id="174" name="直線コネクタ 173"/>
        <xdr:cNvCxnSpPr/>
      </xdr:nvCxnSpPr>
      <xdr:spPr>
        <a:xfrm flipV="1">
          <a:off x="2908300" y="13347111"/>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167818</xdr:rowOff>
    </xdr:from>
    <xdr:to>
      <xdr:col>4</xdr:col>
      <xdr:colOff>155575</xdr:colOff>
      <xdr:row>78</xdr:row>
      <xdr:rowOff>26726</xdr:rowOff>
    </xdr:to>
    <xdr:cxnSp macro="">
      <xdr:nvCxnSpPr>
        <xdr:cNvPr id="177" name="直線コネクタ 176"/>
        <xdr:cNvCxnSpPr/>
      </xdr:nvCxnSpPr>
      <xdr:spPr>
        <a:xfrm flipV="1">
          <a:off x="2019300" y="13369468"/>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26726</xdr:rowOff>
    </xdr:from>
    <xdr:to>
      <xdr:col>2</xdr:col>
      <xdr:colOff>638175</xdr:colOff>
      <xdr:row>78</xdr:row>
      <xdr:rowOff>33493</xdr:rowOff>
    </xdr:to>
    <xdr:cxnSp macro="">
      <xdr:nvCxnSpPr>
        <xdr:cNvPr id="180" name="直線コネクタ 179"/>
        <xdr:cNvCxnSpPr/>
      </xdr:nvCxnSpPr>
      <xdr:spPr>
        <a:xfrm flipV="1">
          <a:off x="1130300" y="13399826"/>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142942</xdr:rowOff>
    </xdr:from>
    <xdr:to>
      <xdr:col>6</xdr:col>
      <xdr:colOff>561975</xdr:colOff>
      <xdr:row>78</xdr:row>
      <xdr:rowOff>73092</xdr:rowOff>
    </xdr:to>
    <xdr:sp macro="" textlink="">
      <xdr:nvSpPr>
        <xdr:cNvPr id="190" name="円/楕円 189"/>
        <xdr:cNvSpPr/>
      </xdr:nvSpPr>
      <xdr:spPr>
        <a:xfrm>
          <a:off x="4584700" y="13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57869</xdr:rowOff>
    </xdr:from>
    <xdr:ext cx="469744" cy="259045"/>
    <xdr:sp macro="" textlink="">
      <xdr:nvSpPr>
        <xdr:cNvPr id="191" name="維持補修費該当値テキスト"/>
        <xdr:cNvSpPr txBox="1"/>
      </xdr:nvSpPr>
      <xdr:spPr>
        <a:xfrm>
          <a:off x="4686300" y="1325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94661</xdr:rowOff>
    </xdr:from>
    <xdr:to>
      <xdr:col>5</xdr:col>
      <xdr:colOff>409575</xdr:colOff>
      <xdr:row>78</xdr:row>
      <xdr:rowOff>24811</xdr:rowOff>
    </xdr:to>
    <xdr:sp macro="" textlink="">
      <xdr:nvSpPr>
        <xdr:cNvPr id="192" name="円/楕円 191"/>
        <xdr:cNvSpPr/>
      </xdr:nvSpPr>
      <xdr:spPr>
        <a:xfrm>
          <a:off x="3746500" y="132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15938</xdr:rowOff>
    </xdr:from>
    <xdr:ext cx="469744" cy="259045"/>
    <xdr:sp macro="" textlink="">
      <xdr:nvSpPr>
        <xdr:cNvPr id="193" name="テキスト ボックス 192"/>
        <xdr:cNvSpPr txBox="1"/>
      </xdr:nvSpPr>
      <xdr:spPr>
        <a:xfrm>
          <a:off x="3562427" y="1338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117018</xdr:rowOff>
    </xdr:from>
    <xdr:to>
      <xdr:col>4</xdr:col>
      <xdr:colOff>206375</xdr:colOff>
      <xdr:row>78</xdr:row>
      <xdr:rowOff>47168</xdr:rowOff>
    </xdr:to>
    <xdr:sp macro="" textlink="">
      <xdr:nvSpPr>
        <xdr:cNvPr id="194" name="円/楕円 193"/>
        <xdr:cNvSpPr/>
      </xdr:nvSpPr>
      <xdr:spPr>
        <a:xfrm>
          <a:off x="2857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38295</xdr:rowOff>
    </xdr:from>
    <xdr:ext cx="469744" cy="259045"/>
    <xdr:sp macro="" textlink="">
      <xdr:nvSpPr>
        <xdr:cNvPr id="195" name="テキスト ボックス 194"/>
        <xdr:cNvSpPr txBox="1"/>
      </xdr:nvSpPr>
      <xdr:spPr>
        <a:xfrm>
          <a:off x="2673427"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147376</xdr:rowOff>
    </xdr:from>
    <xdr:to>
      <xdr:col>3</xdr:col>
      <xdr:colOff>3175</xdr:colOff>
      <xdr:row>78</xdr:row>
      <xdr:rowOff>77526</xdr:rowOff>
    </xdr:to>
    <xdr:sp macro="" textlink="">
      <xdr:nvSpPr>
        <xdr:cNvPr id="196" name="円/楕円 195"/>
        <xdr:cNvSpPr/>
      </xdr:nvSpPr>
      <xdr:spPr>
        <a:xfrm>
          <a:off x="1968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68653</xdr:rowOff>
    </xdr:from>
    <xdr:ext cx="469744" cy="259045"/>
    <xdr:sp macro="" textlink="">
      <xdr:nvSpPr>
        <xdr:cNvPr id="197" name="テキスト ボックス 196"/>
        <xdr:cNvSpPr txBox="1"/>
      </xdr:nvSpPr>
      <xdr:spPr>
        <a:xfrm>
          <a:off x="1784427"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154143</xdr:rowOff>
    </xdr:from>
    <xdr:to>
      <xdr:col>1</xdr:col>
      <xdr:colOff>485775</xdr:colOff>
      <xdr:row>78</xdr:row>
      <xdr:rowOff>84293</xdr:rowOff>
    </xdr:to>
    <xdr:sp macro="" textlink="">
      <xdr:nvSpPr>
        <xdr:cNvPr id="198" name="円/楕円 197"/>
        <xdr:cNvSpPr/>
      </xdr:nvSpPr>
      <xdr:spPr>
        <a:xfrm>
          <a:off x="1079500" y="133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75420</xdr:rowOff>
    </xdr:from>
    <xdr:ext cx="469744" cy="259045"/>
    <xdr:sp macro="" textlink="">
      <xdr:nvSpPr>
        <xdr:cNvPr id="199" name="テキスト ボックス 198"/>
        <xdr:cNvSpPr txBox="1"/>
      </xdr:nvSpPr>
      <xdr:spPr>
        <a:xfrm>
          <a:off x="895427" y="134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148890</xdr:rowOff>
    </xdr:from>
    <xdr:to>
      <xdr:col>6</xdr:col>
      <xdr:colOff>511175</xdr:colOff>
      <xdr:row>97</xdr:row>
      <xdr:rowOff>13622</xdr:rowOff>
    </xdr:to>
    <xdr:cxnSp macro="">
      <xdr:nvCxnSpPr>
        <xdr:cNvPr id="227" name="直線コネクタ 226"/>
        <xdr:cNvCxnSpPr/>
      </xdr:nvCxnSpPr>
      <xdr:spPr>
        <a:xfrm flipV="1">
          <a:off x="3797300" y="16608090"/>
          <a:ext cx="8382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13622</xdr:rowOff>
    </xdr:from>
    <xdr:to>
      <xdr:col>5</xdr:col>
      <xdr:colOff>358775</xdr:colOff>
      <xdr:row>97</xdr:row>
      <xdr:rowOff>28107</xdr:rowOff>
    </xdr:to>
    <xdr:cxnSp macro="">
      <xdr:nvCxnSpPr>
        <xdr:cNvPr id="230" name="直線コネクタ 229"/>
        <xdr:cNvCxnSpPr/>
      </xdr:nvCxnSpPr>
      <xdr:spPr>
        <a:xfrm flipV="1">
          <a:off x="2908300" y="16644272"/>
          <a:ext cx="889000" cy="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28107</xdr:rowOff>
    </xdr:from>
    <xdr:to>
      <xdr:col>4</xdr:col>
      <xdr:colOff>155575</xdr:colOff>
      <xdr:row>97</xdr:row>
      <xdr:rowOff>77512</xdr:rowOff>
    </xdr:to>
    <xdr:cxnSp macro="">
      <xdr:nvCxnSpPr>
        <xdr:cNvPr id="233" name="直線コネクタ 232"/>
        <xdr:cNvCxnSpPr/>
      </xdr:nvCxnSpPr>
      <xdr:spPr>
        <a:xfrm flipV="1">
          <a:off x="2019300" y="16658757"/>
          <a:ext cx="889000" cy="4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5" name="テキスト ボックス 234"/>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77512</xdr:rowOff>
    </xdr:from>
    <xdr:to>
      <xdr:col>2</xdr:col>
      <xdr:colOff>638175</xdr:colOff>
      <xdr:row>97</xdr:row>
      <xdr:rowOff>122281</xdr:rowOff>
    </xdr:to>
    <xdr:cxnSp macro="">
      <xdr:nvCxnSpPr>
        <xdr:cNvPr id="236" name="直線コネクタ 235"/>
        <xdr:cNvCxnSpPr/>
      </xdr:nvCxnSpPr>
      <xdr:spPr>
        <a:xfrm flipV="1">
          <a:off x="1130300" y="16708162"/>
          <a:ext cx="889000" cy="4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8" name="テキスト ボックス 237"/>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40" name="テキスト ボックス 239"/>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98090</xdr:rowOff>
    </xdr:from>
    <xdr:to>
      <xdr:col>6</xdr:col>
      <xdr:colOff>561975</xdr:colOff>
      <xdr:row>97</xdr:row>
      <xdr:rowOff>28240</xdr:rowOff>
    </xdr:to>
    <xdr:sp macro="" textlink="">
      <xdr:nvSpPr>
        <xdr:cNvPr id="246" name="円/楕円 245"/>
        <xdr:cNvSpPr/>
      </xdr:nvSpPr>
      <xdr:spPr>
        <a:xfrm>
          <a:off x="4584700" y="165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76517</xdr:rowOff>
    </xdr:from>
    <xdr:ext cx="534377" cy="259045"/>
    <xdr:sp macro="" textlink="">
      <xdr:nvSpPr>
        <xdr:cNvPr id="247" name="扶助費該当値テキスト"/>
        <xdr:cNvSpPr txBox="1"/>
      </xdr:nvSpPr>
      <xdr:spPr>
        <a:xfrm>
          <a:off x="4686300" y="165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134272</xdr:rowOff>
    </xdr:from>
    <xdr:to>
      <xdr:col>5</xdr:col>
      <xdr:colOff>409575</xdr:colOff>
      <xdr:row>97</xdr:row>
      <xdr:rowOff>64422</xdr:rowOff>
    </xdr:to>
    <xdr:sp macro="" textlink="">
      <xdr:nvSpPr>
        <xdr:cNvPr id="248" name="円/楕円 247"/>
        <xdr:cNvSpPr/>
      </xdr:nvSpPr>
      <xdr:spPr>
        <a:xfrm>
          <a:off x="3746500" y="165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55549</xdr:rowOff>
    </xdr:from>
    <xdr:ext cx="534377" cy="259045"/>
    <xdr:sp macro="" textlink="">
      <xdr:nvSpPr>
        <xdr:cNvPr id="249" name="テキスト ボックス 248"/>
        <xdr:cNvSpPr txBox="1"/>
      </xdr:nvSpPr>
      <xdr:spPr>
        <a:xfrm>
          <a:off x="3530111" y="166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148757</xdr:rowOff>
    </xdr:from>
    <xdr:to>
      <xdr:col>4</xdr:col>
      <xdr:colOff>206375</xdr:colOff>
      <xdr:row>97</xdr:row>
      <xdr:rowOff>78907</xdr:rowOff>
    </xdr:to>
    <xdr:sp macro="" textlink="">
      <xdr:nvSpPr>
        <xdr:cNvPr id="250" name="円/楕円 249"/>
        <xdr:cNvSpPr/>
      </xdr:nvSpPr>
      <xdr:spPr>
        <a:xfrm>
          <a:off x="2857500" y="16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70034</xdr:rowOff>
    </xdr:from>
    <xdr:ext cx="534377" cy="259045"/>
    <xdr:sp macro="" textlink="">
      <xdr:nvSpPr>
        <xdr:cNvPr id="251" name="テキスト ボックス 250"/>
        <xdr:cNvSpPr txBox="1"/>
      </xdr:nvSpPr>
      <xdr:spPr>
        <a:xfrm>
          <a:off x="2641111" y="167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26712</xdr:rowOff>
    </xdr:from>
    <xdr:to>
      <xdr:col>3</xdr:col>
      <xdr:colOff>3175</xdr:colOff>
      <xdr:row>97</xdr:row>
      <xdr:rowOff>128312</xdr:rowOff>
    </xdr:to>
    <xdr:sp macro="" textlink="">
      <xdr:nvSpPr>
        <xdr:cNvPr id="252" name="円/楕円 251"/>
        <xdr:cNvSpPr/>
      </xdr:nvSpPr>
      <xdr:spPr>
        <a:xfrm>
          <a:off x="1968500" y="166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119439</xdr:rowOff>
    </xdr:from>
    <xdr:ext cx="534377" cy="259045"/>
    <xdr:sp macro="" textlink="">
      <xdr:nvSpPr>
        <xdr:cNvPr id="253" name="テキスト ボックス 252"/>
        <xdr:cNvSpPr txBox="1"/>
      </xdr:nvSpPr>
      <xdr:spPr>
        <a:xfrm>
          <a:off x="1752111" y="1675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71481</xdr:rowOff>
    </xdr:from>
    <xdr:to>
      <xdr:col>1</xdr:col>
      <xdr:colOff>485775</xdr:colOff>
      <xdr:row>98</xdr:row>
      <xdr:rowOff>1631</xdr:rowOff>
    </xdr:to>
    <xdr:sp macro="" textlink="">
      <xdr:nvSpPr>
        <xdr:cNvPr id="254" name="円/楕円 253"/>
        <xdr:cNvSpPr/>
      </xdr:nvSpPr>
      <xdr:spPr>
        <a:xfrm>
          <a:off x="1079500" y="167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164208</xdr:rowOff>
    </xdr:from>
    <xdr:ext cx="534377" cy="259045"/>
    <xdr:sp macro="" textlink="">
      <xdr:nvSpPr>
        <xdr:cNvPr id="255" name="テキスト ボックス 254"/>
        <xdr:cNvSpPr txBox="1"/>
      </xdr:nvSpPr>
      <xdr:spPr>
        <a:xfrm>
          <a:off x="863111" y="167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19261</xdr:rowOff>
    </xdr:from>
    <xdr:to>
      <xdr:col>15</xdr:col>
      <xdr:colOff>180975</xdr:colOff>
      <xdr:row>38</xdr:row>
      <xdr:rowOff>49229</xdr:rowOff>
    </xdr:to>
    <xdr:cxnSp macro="">
      <xdr:nvCxnSpPr>
        <xdr:cNvPr id="287" name="直線コネクタ 286"/>
        <xdr:cNvCxnSpPr/>
      </xdr:nvCxnSpPr>
      <xdr:spPr>
        <a:xfrm flipV="1">
          <a:off x="9639300" y="6534361"/>
          <a:ext cx="8382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49229</xdr:rowOff>
    </xdr:from>
    <xdr:to>
      <xdr:col>14</xdr:col>
      <xdr:colOff>28575</xdr:colOff>
      <xdr:row>38</xdr:row>
      <xdr:rowOff>115349</xdr:rowOff>
    </xdr:to>
    <xdr:cxnSp macro="">
      <xdr:nvCxnSpPr>
        <xdr:cNvPr id="290" name="直線コネクタ 289"/>
        <xdr:cNvCxnSpPr/>
      </xdr:nvCxnSpPr>
      <xdr:spPr>
        <a:xfrm flipV="1">
          <a:off x="8750300" y="6564329"/>
          <a:ext cx="889000" cy="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115349</xdr:rowOff>
    </xdr:from>
    <xdr:to>
      <xdr:col>12</xdr:col>
      <xdr:colOff>511175</xdr:colOff>
      <xdr:row>38</xdr:row>
      <xdr:rowOff>144304</xdr:rowOff>
    </xdr:to>
    <xdr:cxnSp macro="">
      <xdr:nvCxnSpPr>
        <xdr:cNvPr id="293" name="直線コネクタ 292"/>
        <xdr:cNvCxnSpPr/>
      </xdr:nvCxnSpPr>
      <xdr:spPr>
        <a:xfrm flipV="1">
          <a:off x="7861300" y="6630449"/>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144304</xdr:rowOff>
    </xdr:from>
    <xdr:to>
      <xdr:col>11</xdr:col>
      <xdr:colOff>307975</xdr:colOff>
      <xdr:row>38</xdr:row>
      <xdr:rowOff>156671</xdr:rowOff>
    </xdr:to>
    <xdr:cxnSp macro="">
      <xdr:nvCxnSpPr>
        <xdr:cNvPr id="296" name="直線コネクタ 295"/>
        <xdr:cNvCxnSpPr/>
      </xdr:nvCxnSpPr>
      <xdr:spPr>
        <a:xfrm flipV="1">
          <a:off x="6972300" y="6659404"/>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139910</xdr:rowOff>
    </xdr:from>
    <xdr:to>
      <xdr:col>15</xdr:col>
      <xdr:colOff>231775</xdr:colOff>
      <xdr:row>38</xdr:row>
      <xdr:rowOff>70061</xdr:rowOff>
    </xdr:to>
    <xdr:sp macro="" textlink="">
      <xdr:nvSpPr>
        <xdr:cNvPr id="306" name="円/楕円 305"/>
        <xdr:cNvSpPr/>
      </xdr:nvSpPr>
      <xdr:spPr>
        <a:xfrm>
          <a:off x="10426700" y="6483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118337</xdr:rowOff>
    </xdr:from>
    <xdr:ext cx="534377" cy="259045"/>
    <xdr:sp macro="" textlink="">
      <xdr:nvSpPr>
        <xdr:cNvPr id="307" name="補助費等該当値テキスト"/>
        <xdr:cNvSpPr txBox="1"/>
      </xdr:nvSpPr>
      <xdr:spPr>
        <a:xfrm>
          <a:off x="10528300" y="64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169879</xdr:rowOff>
    </xdr:from>
    <xdr:to>
      <xdr:col>14</xdr:col>
      <xdr:colOff>79375</xdr:colOff>
      <xdr:row>38</xdr:row>
      <xdr:rowOff>100029</xdr:rowOff>
    </xdr:to>
    <xdr:sp macro="" textlink="">
      <xdr:nvSpPr>
        <xdr:cNvPr id="308" name="円/楕円 307"/>
        <xdr:cNvSpPr/>
      </xdr:nvSpPr>
      <xdr:spPr>
        <a:xfrm>
          <a:off x="9588500" y="6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91156</xdr:rowOff>
    </xdr:from>
    <xdr:ext cx="534377" cy="259045"/>
    <xdr:sp macro="" textlink="">
      <xdr:nvSpPr>
        <xdr:cNvPr id="309" name="テキスト ボックス 308"/>
        <xdr:cNvSpPr txBox="1"/>
      </xdr:nvSpPr>
      <xdr:spPr>
        <a:xfrm>
          <a:off x="9372111" y="66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64549</xdr:rowOff>
    </xdr:from>
    <xdr:to>
      <xdr:col>12</xdr:col>
      <xdr:colOff>561975</xdr:colOff>
      <xdr:row>38</xdr:row>
      <xdr:rowOff>166149</xdr:rowOff>
    </xdr:to>
    <xdr:sp macro="" textlink="">
      <xdr:nvSpPr>
        <xdr:cNvPr id="310" name="円/楕円 309"/>
        <xdr:cNvSpPr/>
      </xdr:nvSpPr>
      <xdr:spPr>
        <a:xfrm>
          <a:off x="8699500" y="65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157276</xdr:rowOff>
    </xdr:from>
    <xdr:ext cx="534377" cy="259045"/>
    <xdr:sp macro="" textlink="">
      <xdr:nvSpPr>
        <xdr:cNvPr id="311" name="テキスト ボックス 310"/>
        <xdr:cNvSpPr txBox="1"/>
      </xdr:nvSpPr>
      <xdr:spPr>
        <a:xfrm>
          <a:off x="8483111" y="66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93504</xdr:rowOff>
    </xdr:from>
    <xdr:to>
      <xdr:col>11</xdr:col>
      <xdr:colOff>358775</xdr:colOff>
      <xdr:row>39</xdr:row>
      <xdr:rowOff>23654</xdr:rowOff>
    </xdr:to>
    <xdr:sp macro="" textlink="">
      <xdr:nvSpPr>
        <xdr:cNvPr id="312" name="円/楕円 311"/>
        <xdr:cNvSpPr/>
      </xdr:nvSpPr>
      <xdr:spPr>
        <a:xfrm>
          <a:off x="7810500" y="6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14781</xdr:rowOff>
    </xdr:from>
    <xdr:ext cx="534377" cy="259045"/>
    <xdr:sp macro="" textlink="">
      <xdr:nvSpPr>
        <xdr:cNvPr id="313" name="テキスト ボックス 312"/>
        <xdr:cNvSpPr txBox="1"/>
      </xdr:nvSpPr>
      <xdr:spPr>
        <a:xfrm>
          <a:off x="7594111" y="67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105871</xdr:rowOff>
    </xdr:from>
    <xdr:to>
      <xdr:col>10</xdr:col>
      <xdr:colOff>155575</xdr:colOff>
      <xdr:row>39</xdr:row>
      <xdr:rowOff>36021</xdr:rowOff>
    </xdr:to>
    <xdr:sp macro="" textlink="">
      <xdr:nvSpPr>
        <xdr:cNvPr id="314" name="円/楕円 313"/>
        <xdr:cNvSpPr/>
      </xdr:nvSpPr>
      <xdr:spPr>
        <a:xfrm>
          <a:off x="6921500" y="662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27148</xdr:rowOff>
    </xdr:from>
    <xdr:ext cx="534377" cy="259045"/>
    <xdr:sp macro="" textlink="">
      <xdr:nvSpPr>
        <xdr:cNvPr id="315" name="テキスト ボックス 314"/>
        <xdr:cNvSpPr txBox="1"/>
      </xdr:nvSpPr>
      <xdr:spPr>
        <a:xfrm>
          <a:off x="6705111" y="67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63367</xdr:rowOff>
    </xdr:from>
    <xdr:to>
      <xdr:col>15</xdr:col>
      <xdr:colOff>180975</xdr:colOff>
      <xdr:row>59</xdr:row>
      <xdr:rowOff>2909</xdr:rowOff>
    </xdr:to>
    <xdr:cxnSp macro="">
      <xdr:nvCxnSpPr>
        <xdr:cNvPr id="346" name="直線コネクタ 345"/>
        <xdr:cNvCxnSpPr/>
      </xdr:nvCxnSpPr>
      <xdr:spPr>
        <a:xfrm>
          <a:off x="9639300" y="10007467"/>
          <a:ext cx="838200" cy="1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63367</xdr:rowOff>
    </xdr:from>
    <xdr:to>
      <xdr:col>14</xdr:col>
      <xdr:colOff>28575</xdr:colOff>
      <xdr:row>59</xdr:row>
      <xdr:rowOff>9744</xdr:rowOff>
    </xdr:to>
    <xdr:cxnSp macro="">
      <xdr:nvCxnSpPr>
        <xdr:cNvPr id="349" name="直線コネクタ 348"/>
        <xdr:cNvCxnSpPr/>
      </xdr:nvCxnSpPr>
      <xdr:spPr>
        <a:xfrm flipV="1">
          <a:off x="8750300" y="10007467"/>
          <a:ext cx="88900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37281</xdr:rowOff>
    </xdr:from>
    <xdr:to>
      <xdr:col>12</xdr:col>
      <xdr:colOff>511175</xdr:colOff>
      <xdr:row>59</xdr:row>
      <xdr:rowOff>9744</xdr:rowOff>
    </xdr:to>
    <xdr:cxnSp macro="">
      <xdr:nvCxnSpPr>
        <xdr:cNvPr id="352" name="直線コネクタ 351"/>
        <xdr:cNvCxnSpPr/>
      </xdr:nvCxnSpPr>
      <xdr:spPr>
        <a:xfrm>
          <a:off x="7861300" y="9981381"/>
          <a:ext cx="889000" cy="14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37281</xdr:rowOff>
    </xdr:from>
    <xdr:to>
      <xdr:col>11</xdr:col>
      <xdr:colOff>307975</xdr:colOff>
      <xdr:row>59</xdr:row>
      <xdr:rowOff>41163</xdr:rowOff>
    </xdr:to>
    <xdr:cxnSp macro="">
      <xdr:nvCxnSpPr>
        <xdr:cNvPr id="355" name="直線コネクタ 354"/>
        <xdr:cNvCxnSpPr/>
      </xdr:nvCxnSpPr>
      <xdr:spPr>
        <a:xfrm flipV="1">
          <a:off x="6972300" y="9981381"/>
          <a:ext cx="889000" cy="17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123559</xdr:rowOff>
    </xdr:from>
    <xdr:to>
      <xdr:col>15</xdr:col>
      <xdr:colOff>231775</xdr:colOff>
      <xdr:row>59</xdr:row>
      <xdr:rowOff>53709</xdr:rowOff>
    </xdr:to>
    <xdr:sp macro="" textlink="">
      <xdr:nvSpPr>
        <xdr:cNvPr id="365" name="円/楕円 364"/>
        <xdr:cNvSpPr/>
      </xdr:nvSpPr>
      <xdr:spPr>
        <a:xfrm>
          <a:off x="10426700" y="100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38486</xdr:rowOff>
    </xdr:from>
    <xdr:ext cx="534377" cy="259045"/>
    <xdr:sp macro="" textlink="">
      <xdr:nvSpPr>
        <xdr:cNvPr id="366" name="普通建設事業費該当値テキスト"/>
        <xdr:cNvSpPr txBox="1"/>
      </xdr:nvSpPr>
      <xdr:spPr>
        <a:xfrm>
          <a:off x="10528300" y="99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12567</xdr:rowOff>
    </xdr:from>
    <xdr:to>
      <xdr:col>14</xdr:col>
      <xdr:colOff>79375</xdr:colOff>
      <xdr:row>58</xdr:row>
      <xdr:rowOff>114167</xdr:rowOff>
    </xdr:to>
    <xdr:sp macro="" textlink="">
      <xdr:nvSpPr>
        <xdr:cNvPr id="367" name="円/楕円 366"/>
        <xdr:cNvSpPr/>
      </xdr:nvSpPr>
      <xdr:spPr>
        <a:xfrm>
          <a:off x="9588500" y="99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105294</xdr:rowOff>
    </xdr:from>
    <xdr:ext cx="534377" cy="259045"/>
    <xdr:sp macro="" textlink="">
      <xdr:nvSpPr>
        <xdr:cNvPr id="368" name="テキスト ボックス 367"/>
        <xdr:cNvSpPr txBox="1"/>
      </xdr:nvSpPr>
      <xdr:spPr>
        <a:xfrm>
          <a:off x="9372111" y="100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130394</xdr:rowOff>
    </xdr:from>
    <xdr:to>
      <xdr:col>12</xdr:col>
      <xdr:colOff>561975</xdr:colOff>
      <xdr:row>59</xdr:row>
      <xdr:rowOff>60544</xdr:rowOff>
    </xdr:to>
    <xdr:sp macro="" textlink="">
      <xdr:nvSpPr>
        <xdr:cNvPr id="369" name="円/楕円 368"/>
        <xdr:cNvSpPr/>
      </xdr:nvSpPr>
      <xdr:spPr>
        <a:xfrm>
          <a:off x="8699500" y="100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51671</xdr:rowOff>
    </xdr:from>
    <xdr:ext cx="534377" cy="259045"/>
    <xdr:sp macro="" textlink="">
      <xdr:nvSpPr>
        <xdr:cNvPr id="370" name="テキスト ボックス 369"/>
        <xdr:cNvSpPr txBox="1"/>
      </xdr:nvSpPr>
      <xdr:spPr>
        <a:xfrm>
          <a:off x="8483111" y="101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157931</xdr:rowOff>
    </xdr:from>
    <xdr:to>
      <xdr:col>11</xdr:col>
      <xdr:colOff>358775</xdr:colOff>
      <xdr:row>58</xdr:row>
      <xdr:rowOff>88081</xdr:rowOff>
    </xdr:to>
    <xdr:sp macro="" textlink="">
      <xdr:nvSpPr>
        <xdr:cNvPr id="371" name="円/楕円 370"/>
        <xdr:cNvSpPr/>
      </xdr:nvSpPr>
      <xdr:spPr>
        <a:xfrm>
          <a:off x="7810500" y="9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79208</xdr:rowOff>
    </xdr:from>
    <xdr:ext cx="534377" cy="259045"/>
    <xdr:sp macro="" textlink="">
      <xdr:nvSpPr>
        <xdr:cNvPr id="372" name="テキスト ボックス 371"/>
        <xdr:cNvSpPr txBox="1"/>
      </xdr:nvSpPr>
      <xdr:spPr>
        <a:xfrm>
          <a:off x="7594111" y="10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161813</xdr:rowOff>
    </xdr:from>
    <xdr:to>
      <xdr:col>10</xdr:col>
      <xdr:colOff>155575</xdr:colOff>
      <xdr:row>59</xdr:row>
      <xdr:rowOff>91963</xdr:rowOff>
    </xdr:to>
    <xdr:sp macro="" textlink="">
      <xdr:nvSpPr>
        <xdr:cNvPr id="373" name="円/楕円 372"/>
        <xdr:cNvSpPr/>
      </xdr:nvSpPr>
      <xdr:spPr>
        <a:xfrm>
          <a:off x="6921500" y="101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83090</xdr:rowOff>
    </xdr:from>
    <xdr:ext cx="534377" cy="259045"/>
    <xdr:sp macro="" textlink="">
      <xdr:nvSpPr>
        <xdr:cNvPr id="374" name="テキスト ボックス 373"/>
        <xdr:cNvSpPr txBox="1"/>
      </xdr:nvSpPr>
      <xdr:spPr>
        <a:xfrm>
          <a:off x="6705111" y="101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25309</xdr:rowOff>
    </xdr:from>
    <xdr:to>
      <xdr:col>15</xdr:col>
      <xdr:colOff>180975</xdr:colOff>
      <xdr:row>79</xdr:row>
      <xdr:rowOff>26997</xdr:rowOff>
    </xdr:to>
    <xdr:cxnSp macro="">
      <xdr:nvCxnSpPr>
        <xdr:cNvPr id="403" name="直線コネクタ 402"/>
        <xdr:cNvCxnSpPr/>
      </xdr:nvCxnSpPr>
      <xdr:spPr>
        <a:xfrm flipV="1">
          <a:off x="9639300" y="13569859"/>
          <a:ext cx="8382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26997</xdr:rowOff>
    </xdr:from>
    <xdr:to>
      <xdr:col>14</xdr:col>
      <xdr:colOff>28575</xdr:colOff>
      <xdr:row>79</xdr:row>
      <xdr:rowOff>29316</xdr:rowOff>
    </xdr:to>
    <xdr:cxnSp macro="">
      <xdr:nvCxnSpPr>
        <xdr:cNvPr id="406" name="直線コネクタ 405"/>
        <xdr:cNvCxnSpPr/>
      </xdr:nvCxnSpPr>
      <xdr:spPr>
        <a:xfrm flipV="1">
          <a:off x="8750300" y="1357154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145959</xdr:rowOff>
    </xdr:from>
    <xdr:to>
      <xdr:col>15</xdr:col>
      <xdr:colOff>231775</xdr:colOff>
      <xdr:row>79</xdr:row>
      <xdr:rowOff>76109</xdr:rowOff>
    </xdr:to>
    <xdr:sp macro="" textlink="">
      <xdr:nvSpPr>
        <xdr:cNvPr id="416" name="円/楕円 415"/>
        <xdr:cNvSpPr/>
      </xdr:nvSpPr>
      <xdr:spPr>
        <a:xfrm>
          <a:off x="10426700" y="135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90824</xdr:rowOff>
    </xdr:from>
    <xdr:ext cx="469744" cy="259045"/>
    <xdr:sp macro="" textlink="">
      <xdr:nvSpPr>
        <xdr:cNvPr id="417" name="普通建設事業費 （ うち新規整備　）該当値テキスト"/>
        <xdr:cNvSpPr txBox="1"/>
      </xdr:nvSpPr>
      <xdr:spPr>
        <a:xfrm>
          <a:off x="10528300" y="134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147647</xdr:rowOff>
    </xdr:from>
    <xdr:to>
      <xdr:col>14</xdr:col>
      <xdr:colOff>79375</xdr:colOff>
      <xdr:row>79</xdr:row>
      <xdr:rowOff>77797</xdr:rowOff>
    </xdr:to>
    <xdr:sp macro="" textlink="">
      <xdr:nvSpPr>
        <xdr:cNvPr id="418" name="円/楕円 417"/>
        <xdr:cNvSpPr/>
      </xdr:nvSpPr>
      <xdr:spPr>
        <a:xfrm>
          <a:off x="9588500" y="135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68924</xdr:rowOff>
    </xdr:from>
    <xdr:ext cx="469744" cy="259045"/>
    <xdr:sp macro="" textlink="">
      <xdr:nvSpPr>
        <xdr:cNvPr id="419" name="テキスト ボックス 418"/>
        <xdr:cNvSpPr txBox="1"/>
      </xdr:nvSpPr>
      <xdr:spPr>
        <a:xfrm>
          <a:off x="9404427" y="1361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149966</xdr:rowOff>
    </xdr:from>
    <xdr:to>
      <xdr:col>12</xdr:col>
      <xdr:colOff>561975</xdr:colOff>
      <xdr:row>79</xdr:row>
      <xdr:rowOff>80116</xdr:rowOff>
    </xdr:to>
    <xdr:sp macro="" textlink="">
      <xdr:nvSpPr>
        <xdr:cNvPr id="420" name="円/楕円 419"/>
        <xdr:cNvSpPr/>
      </xdr:nvSpPr>
      <xdr:spPr>
        <a:xfrm>
          <a:off x="8699500" y="135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71243</xdr:rowOff>
    </xdr:from>
    <xdr:ext cx="469744" cy="259045"/>
    <xdr:sp macro="" textlink="">
      <xdr:nvSpPr>
        <xdr:cNvPr id="421" name="テキスト ボックス 420"/>
        <xdr:cNvSpPr txBox="1"/>
      </xdr:nvSpPr>
      <xdr:spPr>
        <a:xfrm>
          <a:off x="8515427" y="1361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12984</xdr:rowOff>
    </xdr:from>
    <xdr:to>
      <xdr:col>15</xdr:col>
      <xdr:colOff>180975</xdr:colOff>
      <xdr:row>97</xdr:row>
      <xdr:rowOff>167760</xdr:rowOff>
    </xdr:to>
    <xdr:cxnSp macro="">
      <xdr:nvCxnSpPr>
        <xdr:cNvPr id="454" name="直線コネクタ 453"/>
        <xdr:cNvCxnSpPr/>
      </xdr:nvCxnSpPr>
      <xdr:spPr>
        <a:xfrm>
          <a:off x="9639300" y="16300734"/>
          <a:ext cx="838200" cy="49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12984</xdr:rowOff>
    </xdr:from>
    <xdr:to>
      <xdr:col>14</xdr:col>
      <xdr:colOff>28575</xdr:colOff>
      <xdr:row>98</xdr:row>
      <xdr:rowOff>6911</xdr:rowOff>
    </xdr:to>
    <xdr:cxnSp macro="">
      <xdr:nvCxnSpPr>
        <xdr:cNvPr id="457" name="直線コネクタ 456"/>
        <xdr:cNvCxnSpPr/>
      </xdr:nvCxnSpPr>
      <xdr:spPr>
        <a:xfrm flipV="1">
          <a:off x="8750300" y="16300734"/>
          <a:ext cx="889000" cy="50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116960</xdr:rowOff>
    </xdr:from>
    <xdr:to>
      <xdr:col>15</xdr:col>
      <xdr:colOff>231775</xdr:colOff>
      <xdr:row>98</xdr:row>
      <xdr:rowOff>47110</xdr:rowOff>
    </xdr:to>
    <xdr:sp macro="" textlink="">
      <xdr:nvSpPr>
        <xdr:cNvPr id="467" name="円/楕円 466"/>
        <xdr:cNvSpPr/>
      </xdr:nvSpPr>
      <xdr:spPr>
        <a:xfrm>
          <a:off x="10426700" y="167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95387</xdr:rowOff>
    </xdr:from>
    <xdr:ext cx="534377" cy="259045"/>
    <xdr:sp macro="" textlink="">
      <xdr:nvSpPr>
        <xdr:cNvPr id="468" name="普通建設事業費 （ うち更新整備　）該当値テキスト"/>
        <xdr:cNvSpPr txBox="1"/>
      </xdr:nvSpPr>
      <xdr:spPr>
        <a:xfrm>
          <a:off x="10528300" y="167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22,036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133634</xdr:rowOff>
    </xdr:from>
    <xdr:to>
      <xdr:col>14</xdr:col>
      <xdr:colOff>79375</xdr:colOff>
      <xdr:row>95</xdr:row>
      <xdr:rowOff>63784</xdr:rowOff>
    </xdr:to>
    <xdr:sp macro="" textlink="">
      <xdr:nvSpPr>
        <xdr:cNvPr id="469" name="円/楕円 468"/>
        <xdr:cNvSpPr/>
      </xdr:nvSpPr>
      <xdr:spPr>
        <a:xfrm>
          <a:off x="9588500" y="162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80311</xdr:rowOff>
    </xdr:from>
    <xdr:ext cx="534377" cy="259045"/>
    <xdr:sp macro="" textlink="">
      <xdr:nvSpPr>
        <xdr:cNvPr id="470" name="テキスト ボックス 469"/>
        <xdr:cNvSpPr txBox="1"/>
      </xdr:nvSpPr>
      <xdr:spPr>
        <a:xfrm>
          <a:off x="9372111" y="160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127561</xdr:rowOff>
    </xdr:from>
    <xdr:to>
      <xdr:col>12</xdr:col>
      <xdr:colOff>561975</xdr:colOff>
      <xdr:row>98</xdr:row>
      <xdr:rowOff>57711</xdr:rowOff>
    </xdr:to>
    <xdr:sp macro="" textlink="">
      <xdr:nvSpPr>
        <xdr:cNvPr id="471" name="円/楕円 470"/>
        <xdr:cNvSpPr/>
      </xdr:nvSpPr>
      <xdr:spPr>
        <a:xfrm>
          <a:off x="8699500" y="167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48838</xdr:rowOff>
    </xdr:from>
    <xdr:ext cx="534377" cy="259045"/>
    <xdr:sp macro="" textlink="">
      <xdr:nvSpPr>
        <xdr:cNvPr id="472" name="テキスト ボックス 471"/>
        <xdr:cNvSpPr txBox="1"/>
      </xdr:nvSpPr>
      <xdr:spPr>
        <a:xfrm>
          <a:off x="8483111" y="168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92837</xdr:rowOff>
    </xdr:from>
    <xdr:to>
      <xdr:col>23</xdr:col>
      <xdr:colOff>517525</xdr:colOff>
      <xdr:row>39</xdr:row>
      <xdr:rowOff>95107</xdr:rowOff>
    </xdr:to>
    <xdr:cxnSp macro="">
      <xdr:nvCxnSpPr>
        <xdr:cNvPr id="503" name="直線コネクタ 502"/>
        <xdr:cNvCxnSpPr/>
      </xdr:nvCxnSpPr>
      <xdr:spPr>
        <a:xfrm>
          <a:off x="15481300" y="6779387"/>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87628</xdr:rowOff>
    </xdr:from>
    <xdr:to>
      <xdr:col>22</xdr:col>
      <xdr:colOff>365125</xdr:colOff>
      <xdr:row>39</xdr:row>
      <xdr:rowOff>92837</xdr:rowOff>
    </xdr:to>
    <xdr:cxnSp macro="">
      <xdr:nvCxnSpPr>
        <xdr:cNvPr id="506" name="直線コネクタ 505"/>
        <xdr:cNvCxnSpPr/>
      </xdr:nvCxnSpPr>
      <xdr:spPr>
        <a:xfrm>
          <a:off x="14592300" y="6774178"/>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77766</xdr:rowOff>
    </xdr:from>
    <xdr:to>
      <xdr:col>21</xdr:col>
      <xdr:colOff>161925</xdr:colOff>
      <xdr:row>39</xdr:row>
      <xdr:rowOff>87628</xdr:rowOff>
    </xdr:to>
    <xdr:cxnSp macro="">
      <xdr:nvCxnSpPr>
        <xdr:cNvPr id="509" name="直線コネクタ 508"/>
        <xdr:cNvCxnSpPr/>
      </xdr:nvCxnSpPr>
      <xdr:spPr>
        <a:xfrm>
          <a:off x="13703300" y="6764316"/>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77766</xdr:rowOff>
    </xdr:from>
    <xdr:to>
      <xdr:col>19</xdr:col>
      <xdr:colOff>644525</xdr:colOff>
      <xdr:row>39</xdr:row>
      <xdr:rowOff>83432</xdr:rowOff>
    </xdr:to>
    <xdr:cxnSp macro="">
      <xdr:nvCxnSpPr>
        <xdr:cNvPr id="512" name="直線コネクタ 511"/>
        <xdr:cNvCxnSpPr/>
      </xdr:nvCxnSpPr>
      <xdr:spPr>
        <a:xfrm flipV="1">
          <a:off x="12814300" y="6764316"/>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44307</xdr:rowOff>
    </xdr:from>
    <xdr:to>
      <xdr:col>23</xdr:col>
      <xdr:colOff>568325</xdr:colOff>
      <xdr:row>39</xdr:row>
      <xdr:rowOff>145907</xdr:rowOff>
    </xdr:to>
    <xdr:sp macro="" textlink="">
      <xdr:nvSpPr>
        <xdr:cNvPr id="522" name="円/楕円 521"/>
        <xdr:cNvSpPr/>
      </xdr:nvSpPr>
      <xdr:spPr>
        <a:xfrm>
          <a:off x="16268700" y="6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130684</xdr:rowOff>
    </xdr:from>
    <xdr:ext cx="378565" cy="259045"/>
    <xdr:sp macro="" textlink="">
      <xdr:nvSpPr>
        <xdr:cNvPr id="523" name="災害復旧事業費該当値テキスト"/>
        <xdr:cNvSpPr txBox="1"/>
      </xdr:nvSpPr>
      <xdr:spPr>
        <a:xfrm>
          <a:off x="16370300" y="664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42037</xdr:rowOff>
    </xdr:from>
    <xdr:to>
      <xdr:col>22</xdr:col>
      <xdr:colOff>415925</xdr:colOff>
      <xdr:row>39</xdr:row>
      <xdr:rowOff>143637</xdr:rowOff>
    </xdr:to>
    <xdr:sp macro="" textlink="">
      <xdr:nvSpPr>
        <xdr:cNvPr id="524" name="円/楕円 523"/>
        <xdr:cNvSpPr/>
      </xdr:nvSpPr>
      <xdr:spPr>
        <a:xfrm>
          <a:off x="15430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134764</xdr:rowOff>
    </xdr:from>
    <xdr:ext cx="378565" cy="259045"/>
    <xdr:sp macro="" textlink="">
      <xdr:nvSpPr>
        <xdr:cNvPr id="525" name="テキスト ボックス 524"/>
        <xdr:cNvSpPr txBox="1"/>
      </xdr:nvSpPr>
      <xdr:spPr>
        <a:xfrm>
          <a:off x="15292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36828</xdr:rowOff>
    </xdr:from>
    <xdr:to>
      <xdr:col>21</xdr:col>
      <xdr:colOff>212725</xdr:colOff>
      <xdr:row>39</xdr:row>
      <xdr:rowOff>138428</xdr:rowOff>
    </xdr:to>
    <xdr:sp macro="" textlink="">
      <xdr:nvSpPr>
        <xdr:cNvPr id="526" name="円/楕円 525"/>
        <xdr:cNvSpPr/>
      </xdr:nvSpPr>
      <xdr:spPr>
        <a:xfrm>
          <a:off x="14541500" y="672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129555</xdr:rowOff>
    </xdr:from>
    <xdr:ext cx="378565" cy="259045"/>
    <xdr:sp macro="" textlink="">
      <xdr:nvSpPr>
        <xdr:cNvPr id="527" name="テキスト ボックス 526"/>
        <xdr:cNvSpPr txBox="1"/>
      </xdr:nvSpPr>
      <xdr:spPr>
        <a:xfrm>
          <a:off x="14403017" y="6816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26966</xdr:rowOff>
    </xdr:from>
    <xdr:to>
      <xdr:col>20</xdr:col>
      <xdr:colOff>9525</xdr:colOff>
      <xdr:row>39</xdr:row>
      <xdr:rowOff>128566</xdr:rowOff>
    </xdr:to>
    <xdr:sp macro="" textlink="">
      <xdr:nvSpPr>
        <xdr:cNvPr id="528" name="円/楕円 527"/>
        <xdr:cNvSpPr/>
      </xdr:nvSpPr>
      <xdr:spPr>
        <a:xfrm>
          <a:off x="13652500" y="67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119693</xdr:rowOff>
    </xdr:from>
    <xdr:ext cx="469744" cy="259045"/>
    <xdr:sp macro="" textlink="">
      <xdr:nvSpPr>
        <xdr:cNvPr id="529" name="テキスト ボックス 528"/>
        <xdr:cNvSpPr txBox="1"/>
      </xdr:nvSpPr>
      <xdr:spPr>
        <a:xfrm>
          <a:off x="13468427" y="680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32632</xdr:rowOff>
    </xdr:from>
    <xdr:to>
      <xdr:col>18</xdr:col>
      <xdr:colOff>492125</xdr:colOff>
      <xdr:row>39</xdr:row>
      <xdr:rowOff>134232</xdr:rowOff>
    </xdr:to>
    <xdr:sp macro="" textlink="">
      <xdr:nvSpPr>
        <xdr:cNvPr id="530" name="円/楕円 529"/>
        <xdr:cNvSpPr/>
      </xdr:nvSpPr>
      <xdr:spPr>
        <a:xfrm>
          <a:off x="12763500" y="67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125359</xdr:rowOff>
    </xdr:from>
    <xdr:ext cx="378565" cy="259045"/>
    <xdr:sp macro="" textlink="">
      <xdr:nvSpPr>
        <xdr:cNvPr id="531" name="テキスト ボックス 530"/>
        <xdr:cNvSpPr txBox="1"/>
      </xdr:nvSpPr>
      <xdr:spPr>
        <a:xfrm>
          <a:off x="12625017" y="681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135356</xdr:rowOff>
    </xdr:from>
    <xdr:to>
      <xdr:col>23</xdr:col>
      <xdr:colOff>517525</xdr:colOff>
      <xdr:row>77</xdr:row>
      <xdr:rowOff>144752</xdr:rowOff>
    </xdr:to>
    <xdr:cxnSp macro="">
      <xdr:nvCxnSpPr>
        <xdr:cNvPr id="619" name="直線コネクタ 618"/>
        <xdr:cNvCxnSpPr/>
      </xdr:nvCxnSpPr>
      <xdr:spPr>
        <a:xfrm>
          <a:off x="15481300" y="13337006"/>
          <a:ext cx="8382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89613</xdr:rowOff>
    </xdr:from>
    <xdr:to>
      <xdr:col>22</xdr:col>
      <xdr:colOff>365125</xdr:colOff>
      <xdr:row>77</xdr:row>
      <xdr:rowOff>135356</xdr:rowOff>
    </xdr:to>
    <xdr:cxnSp macro="">
      <xdr:nvCxnSpPr>
        <xdr:cNvPr id="622" name="直線コネクタ 621"/>
        <xdr:cNvCxnSpPr/>
      </xdr:nvCxnSpPr>
      <xdr:spPr>
        <a:xfrm>
          <a:off x="14592300" y="13291263"/>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4" name="テキスト ボックス 623"/>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78101</xdr:rowOff>
    </xdr:from>
    <xdr:to>
      <xdr:col>21</xdr:col>
      <xdr:colOff>161925</xdr:colOff>
      <xdr:row>77</xdr:row>
      <xdr:rowOff>89613</xdr:rowOff>
    </xdr:to>
    <xdr:cxnSp macro="">
      <xdr:nvCxnSpPr>
        <xdr:cNvPr id="625" name="直線コネクタ 624"/>
        <xdr:cNvCxnSpPr/>
      </xdr:nvCxnSpPr>
      <xdr:spPr>
        <a:xfrm>
          <a:off x="13703300" y="13279751"/>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57800</xdr:rowOff>
    </xdr:from>
    <xdr:to>
      <xdr:col>19</xdr:col>
      <xdr:colOff>644525</xdr:colOff>
      <xdr:row>77</xdr:row>
      <xdr:rowOff>78101</xdr:rowOff>
    </xdr:to>
    <xdr:cxnSp macro="">
      <xdr:nvCxnSpPr>
        <xdr:cNvPr id="628" name="直線コネクタ 627"/>
        <xdr:cNvCxnSpPr/>
      </xdr:nvCxnSpPr>
      <xdr:spPr>
        <a:xfrm>
          <a:off x="12814300" y="13259450"/>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93952</xdr:rowOff>
    </xdr:from>
    <xdr:to>
      <xdr:col>23</xdr:col>
      <xdr:colOff>568325</xdr:colOff>
      <xdr:row>78</xdr:row>
      <xdr:rowOff>24102</xdr:rowOff>
    </xdr:to>
    <xdr:sp macro="" textlink="">
      <xdr:nvSpPr>
        <xdr:cNvPr id="638" name="円/楕円 637"/>
        <xdr:cNvSpPr/>
      </xdr:nvSpPr>
      <xdr:spPr>
        <a:xfrm>
          <a:off x="16268700" y="13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8879</xdr:rowOff>
    </xdr:from>
    <xdr:ext cx="534377" cy="259045"/>
    <xdr:sp macro="" textlink="">
      <xdr:nvSpPr>
        <xdr:cNvPr id="639" name="公債費該当値テキスト"/>
        <xdr:cNvSpPr txBox="1"/>
      </xdr:nvSpPr>
      <xdr:spPr>
        <a:xfrm>
          <a:off x="16370300" y="132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84556</xdr:rowOff>
    </xdr:from>
    <xdr:to>
      <xdr:col>22</xdr:col>
      <xdr:colOff>415925</xdr:colOff>
      <xdr:row>78</xdr:row>
      <xdr:rowOff>14706</xdr:rowOff>
    </xdr:to>
    <xdr:sp macro="" textlink="">
      <xdr:nvSpPr>
        <xdr:cNvPr id="640" name="円/楕円 639"/>
        <xdr:cNvSpPr/>
      </xdr:nvSpPr>
      <xdr:spPr>
        <a:xfrm>
          <a:off x="15430500" y="132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5833</xdr:rowOff>
    </xdr:from>
    <xdr:ext cx="534377" cy="259045"/>
    <xdr:sp macro="" textlink="">
      <xdr:nvSpPr>
        <xdr:cNvPr id="641" name="テキスト ボックス 640"/>
        <xdr:cNvSpPr txBox="1"/>
      </xdr:nvSpPr>
      <xdr:spPr>
        <a:xfrm>
          <a:off x="15214111" y="133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38813</xdr:rowOff>
    </xdr:from>
    <xdr:to>
      <xdr:col>21</xdr:col>
      <xdr:colOff>212725</xdr:colOff>
      <xdr:row>77</xdr:row>
      <xdr:rowOff>140413</xdr:rowOff>
    </xdr:to>
    <xdr:sp macro="" textlink="">
      <xdr:nvSpPr>
        <xdr:cNvPr id="642" name="円/楕円 641"/>
        <xdr:cNvSpPr/>
      </xdr:nvSpPr>
      <xdr:spPr>
        <a:xfrm>
          <a:off x="14541500" y="13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131540</xdr:rowOff>
    </xdr:from>
    <xdr:ext cx="534377" cy="259045"/>
    <xdr:sp macro="" textlink="">
      <xdr:nvSpPr>
        <xdr:cNvPr id="643" name="テキスト ボックス 642"/>
        <xdr:cNvSpPr txBox="1"/>
      </xdr:nvSpPr>
      <xdr:spPr>
        <a:xfrm>
          <a:off x="14325111" y="133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27301</xdr:rowOff>
    </xdr:from>
    <xdr:to>
      <xdr:col>20</xdr:col>
      <xdr:colOff>9525</xdr:colOff>
      <xdr:row>77</xdr:row>
      <xdr:rowOff>128901</xdr:rowOff>
    </xdr:to>
    <xdr:sp macro="" textlink="">
      <xdr:nvSpPr>
        <xdr:cNvPr id="644" name="円/楕円 643"/>
        <xdr:cNvSpPr/>
      </xdr:nvSpPr>
      <xdr:spPr>
        <a:xfrm>
          <a:off x="13652500" y="132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120028</xdr:rowOff>
    </xdr:from>
    <xdr:ext cx="534377" cy="259045"/>
    <xdr:sp macro="" textlink="">
      <xdr:nvSpPr>
        <xdr:cNvPr id="645" name="テキスト ボックス 644"/>
        <xdr:cNvSpPr txBox="1"/>
      </xdr:nvSpPr>
      <xdr:spPr>
        <a:xfrm>
          <a:off x="13436111" y="133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7000</xdr:rowOff>
    </xdr:from>
    <xdr:to>
      <xdr:col>18</xdr:col>
      <xdr:colOff>492125</xdr:colOff>
      <xdr:row>77</xdr:row>
      <xdr:rowOff>108600</xdr:rowOff>
    </xdr:to>
    <xdr:sp macro="" textlink="">
      <xdr:nvSpPr>
        <xdr:cNvPr id="646" name="円/楕円 645"/>
        <xdr:cNvSpPr/>
      </xdr:nvSpPr>
      <xdr:spPr>
        <a:xfrm>
          <a:off x="12763500" y="132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99727</xdr:rowOff>
    </xdr:from>
    <xdr:ext cx="534377" cy="259045"/>
    <xdr:sp macro="" textlink="">
      <xdr:nvSpPr>
        <xdr:cNvPr id="647" name="テキスト ボックス 646"/>
        <xdr:cNvSpPr txBox="1"/>
      </xdr:nvSpPr>
      <xdr:spPr>
        <a:xfrm>
          <a:off x="12547111" y="133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169407</xdr:rowOff>
    </xdr:from>
    <xdr:to>
      <xdr:col>23</xdr:col>
      <xdr:colOff>517525</xdr:colOff>
      <xdr:row>97</xdr:row>
      <xdr:rowOff>158260</xdr:rowOff>
    </xdr:to>
    <xdr:cxnSp macro="">
      <xdr:nvCxnSpPr>
        <xdr:cNvPr id="678" name="直線コネクタ 677"/>
        <xdr:cNvCxnSpPr/>
      </xdr:nvCxnSpPr>
      <xdr:spPr>
        <a:xfrm flipV="1">
          <a:off x="15481300" y="16628607"/>
          <a:ext cx="838200" cy="16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158260</xdr:rowOff>
    </xdr:from>
    <xdr:to>
      <xdr:col>22</xdr:col>
      <xdr:colOff>365125</xdr:colOff>
      <xdr:row>98</xdr:row>
      <xdr:rowOff>40411</xdr:rowOff>
    </xdr:to>
    <xdr:cxnSp macro="">
      <xdr:nvCxnSpPr>
        <xdr:cNvPr id="681" name="直線コネクタ 680"/>
        <xdr:cNvCxnSpPr/>
      </xdr:nvCxnSpPr>
      <xdr:spPr>
        <a:xfrm flipV="1">
          <a:off x="14592300" y="16788910"/>
          <a:ext cx="889000" cy="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117297</xdr:rowOff>
    </xdr:from>
    <xdr:to>
      <xdr:col>21</xdr:col>
      <xdr:colOff>161925</xdr:colOff>
      <xdr:row>98</xdr:row>
      <xdr:rowOff>40411</xdr:rowOff>
    </xdr:to>
    <xdr:cxnSp macro="">
      <xdr:nvCxnSpPr>
        <xdr:cNvPr id="684" name="直線コネクタ 683"/>
        <xdr:cNvCxnSpPr/>
      </xdr:nvCxnSpPr>
      <xdr:spPr>
        <a:xfrm>
          <a:off x="13703300" y="16747947"/>
          <a:ext cx="889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117297</xdr:rowOff>
    </xdr:from>
    <xdr:to>
      <xdr:col>19</xdr:col>
      <xdr:colOff>644525</xdr:colOff>
      <xdr:row>97</xdr:row>
      <xdr:rowOff>161286</xdr:rowOff>
    </xdr:to>
    <xdr:cxnSp macro="">
      <xdr:nvCxnSpPr>
        <xdr:cNvPr id="687" name="直線コネクタ 686"/>
        <xdr:cNvCxnSpPr/>
      </xdr:nvCxnSpPr>
      <xdr:spPr>
        <a:xfrm flipV="1">
          <a:off x="12814300" y="16747947"/>
          <a:ext cx="8890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2763</xdr:rowOff>
    </xdr:from>
    <xdr:ext cx="534377" cy="259045"/>
    <xdr:sp macro="" textlink="">
      <xdr:nvSpPr>
        <xdr:cNvPr id="689" name="テキスト ボックス 688"/>
        <xdr:cNvSpPr txBox="1"/>
      </xdr:nvSpPr>
      <xdr:spPr>
        <a:xfrm>
          <a:off x="13436111" y="168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118607</xdr:rowOff>
    </xdr:from>
    <xdr:to>
      <xdr:col>23</xdr:col>
      <xdr:colOff>568325</xdr:colOff>
      <xdr:row>97</xdr:row>
      <xdr:rowOff>48757</xdr:rowOff>
    </xdr:to>
    <xdr:sp macro="" textlink="">
      <xdr:nvSpPr>
        <xdr:cNvPr id="697" name="円/楕円 696"/>
        <xdr:cNvSpPr/>
      </xdr:nvSpPr>
      <xdr:spPr>
        <a:xfrm>
          <a:off x="16268700" y="165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141484</xdr:rowOff>
    </xdr:from>
    <xdr:ext cx="534377" cy="259045"/>
    <xdr:sp macro="" textlink="">
      <xdr:nvSpPr>
        <xdr:cNvPr id="698" name="積立金該当値テキスト"/>
        <xdr:cNvSpPr txBox="1"/>
      </xdr:nvSpPr>
      <xdr:spPr>
        <a:xfrm>
          <a:off x="16370300" y="1642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107460</xdr:rowOff>
    </xdr:from>
    <xdr:to>
      <xdr:col>22</xdr:col>
      <xdr:colOff>415925</xdr:colOff>
      <xdr:row>98</xdr:row>
      <xdr:rowOff>37610</xdr:rowOff>
    </xdr:to>
    <xdr:sp macro="" textlink="">
      <xdr:nvSpPr>
        <xdr:cNvPr id="699" name="円/楕円 698"/>
        <xdr:cNvSpPr/>
      </xdr:nvSpPr>
      <xdr:spPr>
        <a:xfrm>
          <a:off x="15430500" y="167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54137</xdr:rowOff>
    </xdr:from>
    <xdr:ext cx="534377" cy="259045"/>
    <xdr:sp macro="" textlink="">
      <xdr:nvSpPr>
        <xdr:cNvPr id="700" name="テキスト ボックス 699"/>
        <xdr:cNvSpPr txBox="1"/>
      </xdr:nvSpPr>
      <xdr:spPr>
        <a:xfrm>
          <a:off x="15214111" y="165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161061</xdr:rowOff>
    </xdr:from>
    <xdr:to>
      <xdr:col>21</xdr:col>
      <xdr:colOff>212725</xdr:colOff>
      <xdr:row>98</xdr:row>
      <xdr:rowOff>91211</xdr:rowOff>
    </xdr:to>
    <xdr:sp macro="" textlink="">
      <xdr:nvSpPr>
        <xdr:cNvPr id="701" name="円/楕円 700"/>
        <xdr:cNvSpPr/>
      </xdr:nvSpPr>
      <xdr:spPr>
        <a:xfrm>
          <a:off x="14541500" y="167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82338</xdr:rowOff>
    </xdr:from>
    <xdr:ext cx="534377" cy="259045"/>
    <xdr:sp macro="" textlink="">
      <xdr:nvSpPr>
        <xdr:cNvPr id="702" name="テキスト ボックス 701"/>
        <xdr:cNvSpPr txBox="1"/>
      </xdr:nvSpPr>
      <xdr:spPr>
        <a:xfrm>
          <a:off x="14325111" y="16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66497</xdr:rowOff>
    </xdr:from>
    <xdr:to>
      <xdr:col>20</xdr:col>
      <xdr:colOff>9525</xdr:colOff>
      <xdr:row>97</xdr:row>
      <xdr:rowOff>168097</xdr:rowOff>
    </xdr:to>
    <xdr:sp macro="" textlink="">
      <xdr:nvSpPr>
        <xdr:cNvPr id="703" name="円/楕円 702"/>
        <xdr:cNvSpPr/>
      </xdr:nvSpPr>
      <xdr:spPr>
        <a:xfrm>
          <a:off x="136525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13174</xdr:rowOff>
    </xdr:from>
    <xdr:ext cx="534377" cy="259045"/>
    <xdr:sp macro="" textlink="">
      <xdr:nvSpPr>
        <xdr:cNvPr id="704" name="テキスト ボックス 703"/>
        <xdr:cNvSpPr txBox="1"/>
      </xdr:nvSpPr>
      <xdr:spPr>
        <a:xfrm>
          <a:off x="13436111" y="164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110486</xdr:rowOff>
    </xdr:from>
    <xdr:to>
      <xdr:col>18</xdr:col>
      <xdr:colOff>492125</xdr:colOff>
      <xdr:row>98</xdr:row>
      <xdr:rowOff>40636</xdr:rowOff>
    </xdr:to>
    <xdr:sp macro="" textlink="">
      <xdr:nvSpPr>
        <xdr:cNvPr id="705" name="円/楕円 704"/>
        <xdr:cNvSpPr/>
      </xdr:nvSpPr>
      <xdr:spPr>
        <a:xfrm>
          <a:off x="12763500" y="16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31763</xdr:rowOff>
    </xdr:from>
    <xdr:ext cx="534377" cy="259045"/>
    <xdr:sp macro="" textlink="">
      <xdr:nvSpPr>
        <xdr:cNvPr id="706" name="テキスト ボックス 705"/>
        <xdr:cNvSpPr txBox="1"/>
      </xdr:nvSpPr>
      <xdr:spPr>
        <a:xfrm>
          <a:off x="12547111" y="168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165570</xdr:rowOff>
    </xdr:from>
    <xdr:to>
      <xdr:col>32</xdr:col>
      <xdr:colOff>187325</xdr:colOff>
      <xdr:row>39</xdr:row>
      <xdr:rowOff>3645</xdr:rowOff>
    </xdr:to>
    <xdr:cxnSp macro="">
      <xdr:nvCxnSpPr>
        <xdr:cNvPr id="735" name="直線コネクタ 734"/>
        <xdr:cNvCxnSpPr/>
      </xdr:nvCxnSpPr>
      <xdr:spPr>
        <a:xfrm flipV="1">
          <a:off x="21323300" y="66806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3645</xdr:rowOff>
    </xdr:from>
    <xdr:to>
      <xdr:col>31</xdr:col>
      <xdr:colOff>34925</xdr:colOff>
      <xdr:row>39</xdr:row>
      <xdr:rowOff>7341</xdr:rowOff>
    </xdr:to>
    <xdr:cxnSp macro="">
      <xdr:nvCxnSpPr>
        <xdr:cNvPr id="738" name="直線コネクタ 737"/>
        <xdr:cNvCxnSpPr/>
      </xdr:nvCxnSpPr>
      <xdr:spPr>
        <a:xfrm flipV="1">
          <a:off x="20434300" y="669019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7341</xdr:rowOff>
    </xdr:from>
    <xdr:to>
      <xdr:col>29</xdr:col>
      <xdr:colOff>517525</xdr:colOff>
      <xdr:row>39</xdr:row>
      <xdr:rowOff>8789</xdr:rowOff>
    </xdr:to>
    <xdr:cxnSp macro="">
      <xdr:nvCxnSpPr>
        <xdr:cNvPr id="741" name="直線コネクタ 740"/>
        <xdr:cNvCxnSpPr/>
      </xdr:nvCxnSpPr>
      <xdr:spPr>
        <a:xfrm flipV="1">
          <a:off x="19545300" y="669389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8789</xdr:rowOff>
    </xdr:from>
    <xdr:to>
      <xdr:col>28</xdr:col>
      <xdr:colOff>314325</xdr:colOff>
      <xdr:row>39</xdr:row>
      <xdr:rowOff>37326</xdr:rowOff>
    </xdr:to>
    <xdr:cxnSp macro="">
      <xdr:nvCxnSpPr>
        <xdr:cNvPr id="744" name="直線コネクタ 743"/>
        <xdr:cNvCxnSpPr/>
      </xdr:nvCxnSpPr>
      <xdr:spPr>
        <a:xfrm flipV="1">
          <a:off x="18656300" y="6695339"/>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114770</xdr:rowOff>
    </xdr:from>
    <xdr:to>
      <xdr:col>32</xdr:col>
      <xdr:colOff>238125</xdr:colOff>
      <xdr:row>39</xdr:row>
      <xdr:rowOff>44920</xdr:rowOff>
    </xdr:to>
    <xdr:sp macro="" textlink="">
      <xdr:nvSpPr>
        <xdr:cNvPr id="754" name="円/楕円 753"/>
        <xdr:cNvSpPr/>
      </xdr:nvSpPr>
      <xdr:spPr>
        <a:xfrm>
          <a:off x="221107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29697</xdr:rowOff>
    </xdr:from>
    <xdr:ext cx="469744" cy="259045"/>
    <xdr:sp macro="" textlink="">
      <xdr:nvSpPr>
        <xdr:cNvPr id="755" name="投資及び出資金該当値テキスト"/>
        <xdr:cNvSpPr txBox="1"/>
      </xdr:nvSpPr>
      <xdr:spPr>
        <a:xfrm>
          <a:off x="22212300" y="65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124295</xdr:rowOff>
    </xdr:from>
    <xdr:to>
      <xdr:col>31</xdr:col>
      <xdr:colOff>85725</xdr:colOff>
      <xdr:row>39</xdr:row>
      <xdr:rowOff>54445</xdr:rowOff>
    </xdr:to>
    <xdr:sp macro="" textlink="">
      <xdr:nvSpPr>
        <xdr:cNvPr id="756" name="円/楕円 755"/>
        <xdr:cNvSpPr/>
      </xdr:nvSpPr>
      <xdr:spPr>
        <a:xfrm>
          <a:off x="21272500" y="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45572</xdr:rowOff>
    </xdr:from>
    <xdr:ext cx="469744" cy="259045"/>
    <xdr:sp macro="" textlink="">
      <xdr:nvSpPr>
        <xdr:cNvPr id="757" name="テキスト ボックス 756"/>
        <xdr:cNvSpPr txBox="1"/>
      </xdr:nvSpPr>
      <xdr:spPr>
        <a:xfrm>
          <a:off x="21088427" y="67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127991</xdr:rowOff>
    </xdr:from>
    <xdr:to>
      <xdr:col>29</xdr:col>
      <xdr:colOff>568325</xdr:colOff>
      <xdr:row>39</xdr:row>
      <xdr:rowOff>58141</xdr:rowOff>
    </xdr:to>
    <xdr:sp macro="" textlink="">
      <xdr:nvSpPr>
        <xdr:cNvPr id="758" name="円/楕円 757"/>
        <xdr:cNvSpPr/>
      </xdr:nvSpPr>
      <xdr:spPr>
        <a:xfrm>
          <a:off x="20383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49268</xdr:rowOff>
    </xdr:from>
    <xdr:ext cx="378565" cy="259045"/>
    <xdr:sp macro="" textlink="">
      <xdr:nvSpPr>
        <xdr:cNvPr id="759" name="テキスト ボックス 758"/>
        <xdr:cNvSpPr txBox="1"/>
      </xdr:nvSpPr>
      <xdr:spPr>
        <a:xfrm>
          <a:off x="20245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129439</xdr:rowOff>
    </xdr:from>
    <xdr:to>
      <xdr:col>28</xdr:col>
      <xdr:colOff>365125</xdr:colOff>
      <xdr:row>39</xdr:row>
      <xdr:rowOff>59589</xdr:rowOff>
    </xdr:to>
    <xdr:sp macro="" textlink="">
      <xdr:nvSpPr>
        <xdr:cNvPr id="760" name="円/楕円 759"/>
        <xdr:cNvSpPr/>
      </xdr:nvSpPr>
      <xdr:spPr>
        <a:xfrm>
          <a:off x="19494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50716</xdr:rowOff>
    </xdr:from>
    <xdr:ext cx="378565" cy="259045"/>
    <xdr:sp macro="" textlink="">
      <xdr:nvSpPr>
        <xdr:cNvPr id="761" name="テキスト ボックス 760"/>
        <xdr:cNvSpPr txBox="1"/>
      </xdr:nvSpPr>
      <xdr:spPr>
        <a:xfrm>
          <a:off x="19356017" y="67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157976</xdr:rowOff>
    </xdr:from>
    <xdr:to>
      <xdr:col>27</xdr:col>
      <xdr:colOff>161925</xdr:colOff>
      <xdr:row>39</xdr:row>
      <xdr:rowOff>88126</xdr:rowOff>
    </xdr:to>
    <xdr:sp macro="" textlink="">
      <xdr:nvSpPr>
        <xdr:cNvPr id="762" name="円/楕円 761"/>
        <xdr:cNvSpPr/>
      </xdr:nvSpPr>
      <xdr:spPr>
        <a:xfrm>
          <a:off x="18605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79253</xdr:rowOff>
    </xdr:from>
    <xdr:ext cx="378565" cy="259045"/>
    <xdr:sp macro="" textlink="">
      <xdr:nvSpPr>
        <xdr:cNvPr id="763" name="テキスト ボックス 762"/>
        <xdr:cNvSpPr txBox="1"/>
      </xdr:nvSpPr>
      <xdr:spPr>
        <a:xfrm>
          <a:off x="18467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1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5576</xdr:rowOff>
    </xdr:from>
    <xdr:to>
      <xdr:col>32</xdr:col>
      <xdr:colOff>187325</xdr:colOff>
      <xdr:row>77</xdr:row>
      <xdr:rowOff>13284</xdr:rowOff>
    </xdr:to>
    <xdr:cxnSp macro="">
      <xdr:nvCxnSpPr>
        <xdr:cNvPr id="854" name="直線コネクタ 853"/>
        <xdr:cNvCxnSpPr/>
      </xdr:nvCxnSpPr>
      <xdr:spPr>
        <a:xfrm flipV="1">
          <a:off x="21323300" y="13207226"/>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13284</xdr:rowOff>
    </xdr:from>
    <xdr:to>
      <xdr:col>31</xdr:col>
      <xdr:colOff>34925</xdr:colOff>
      <xdr:row>77</xdr:row>
      <xdr:rowOff>59810</xdr:rowOff>
    </xdr:to>
    <xdr:cxnSp macro="">
      <xdr:nvCxnSpPr>
        <xdr:cNvPr id="857" name="直線コネクタ 856"/>
        <xdr:cNvCxnSpPr/>
      </xdr:nvCxnSpPr>
      <xdr:spPr>
        <a:xfrm flipV="1">
          <a:off x="20434300" y="13214934"/>
          <a:ext cx="889000" cy="4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59810</xdr:rowOff>
    </xdr:from>
    <xdr:to>
      <xdr:col>29</xdr:col>
      <xdr:colOff>517525</xdr:colOff>
      <xdr:row>77</xdr:row>
      <xdr:rowOff>91977</xdr:rowOff>
    </xdr:to>
    <xdr:cxnSp macro="">
      <xdr:nvCxnSpPr>
        <xdr:cNvPr id="860" name="直線コネクタ 859"/>
        <xdr:cNvCxnSpPr/>
      </xdr:nvCxnSpPr>
      <xdr:spPr>
        <a:xfrm flipV="1">
          <a:off x="19545300" y="1326146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170687</xdr:rowOff>
    </xdr:from>
    <xdr:ext cx="534377" cy="259045"/>
    <xdr:sp macro="" textlink="">
      <xdr:nvSpPr>
        <xdr:cNvPr id="862" name="テキスト ボックス 861"/>
        <xdr:cNvSpPr txBox="1"/>
      </xdr:nvSpPr>
      <xdr:spPr>
        <a:xfrm>
          <a:off x="20167111" y="133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47281</xdr:rowOff>
    </xdr:from>
    <xdr:to>
      <xdr:col>28</xdr:col>
      <xdr:colOff>314325</xdr:colOff>
      <xdr:row>77</xdr:row>
      <xdr:rowOff>91977</xdr:rowOff>
    </xdr:to>
    <xdr:cxnSp macro="">
      <xdr:nvCxnSpPr>
        <xdr:cNvPr id="863" name="直線コネクタ 862"/>
        <xdr:cNvCxnSpPr/>
      </xdr:nvCxnSpPr>
      <xdr:spPr>
        <a:xfrm>
          <a:off x="18656300" y="13248931"/>
          <a:ext cx="889000" cy="4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7510</xdr:rowOff>
    </xdr:from>
    <xdr:ext cx="534377" cy="259045"/>
    <xdr:sp macro="" textlink="">
      <xdr:nvSpPr>
        <xdr:cNvPr id="865" name="テキスト ボックス 864"/>
        <xdr:cNvSpPr txBox="1"/>
      </xdr:nvSpPr>
      <xdr:spPr>
        <a:xfrm>
          <a:off x="19278111" y="133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25210</xdr:rowOff>
    </xdr:from>
    <xdr:ext cx="534377" cy="259045"/>
    <xdr:sp macro="" textlink="">
      <xdr:nvSpPr>
        <xdr:cNvPr id="867" name="テキスト ボックス 866"/>
        <xdr:cNvSpPr txBox="1"/>
      </xdr:nvSpPr>
      <xdr:spPr>
        <a:xfrm>
          <a:off x="18389111" y="133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126226</xdr:rowOff>
    </xdr:from>
    <xdr:to>
      <xdr:col>32</xdr:col>
      <xdr:colOff>238125</xdr:colOff>
      <xdr:row>77</xdr:row>
      <xdr:rowOff>56376</xdr:rowOff>
    </xdr:to>
    <xdr:sp macro="" textlink="">
      <xdr:nvSpPr>
        <xdr:cNvPr id="873" name="円/楕円 872"/>
        <xdr:cNvSpPr/>
      </xdr:nvSpPr>
      <xdr:spPr>
        <a:xfrm>
          <a:off x="22110700" y="131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149103</xdr:rowOff>
    </xdr:from>
    <xdr:ext cx="534377" cy="259045"/>
    <xdr:sp macro="" textlink="">
      <xdr:nvSpPr>
        <xdr:cNvPr id="874" name="繰出金該当値テキスト"/>
        <xdr:cNvSpPr txBox="1"/>
      </xdr:nvSpPr>
      <xdr:spPr>
        <a:xfrm>
          <a:off x="22212300" y="130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70,071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133934</xdr:rowOff>
    </xdr:from>
    <xdr:to>
      <xdr:col>31</xdr:col>
      <xdr:colOff>85725</xdr:colOff>
      <xdr:row>77</xdr:row>
      <xdr:rowOff>64084</xdr:rowOff>
    </xdr:to>
    <xdr:sp macro="" textlink="">
      <xdr:nvSpPr>
        <xdr:cNvPr id="875" name="円/楕円 874"/>
        <xdr:cNvSpPr/>
      </xdr:nvSpPr>
      <xdr:spPr>
        <a:xfrm>
          <a:off x="21272500" y="131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80611</xdr:rowOff>
    </xdr:from>
    <xdr:ext cx="534377" cy="259045"/>
    <xdr:sp macro="" textlink="">
      <xdr:nvSpPr>
        <xdr:cNvPr id="876" name="テキスト ボックス 875"/>
        <xdr:cNvSpPr txBox="1"/>
      </xdr:nvSpPr>
      <xdr:spPr>
        <a:xfrm>
          <a:off x="21056111" y="129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9010</xdr:rowOff>
    </xdr:from>
    <xdr:to>
      <xdr:col>29</xdr:col>
      <xdr:colOff>568325</xdr:colOff>
      <xdr:row>77</xdr:row>
      <xdr:rowOff>110610</xdr:rowOff>
    </xdr:to>
    <xdr:sp macro="" textlink="">
      <xdr:nvSpPr>
        <xdr:cNvPr id="877" name="円/楕円 876"/>
        <xdr:cNvSpPr/>
      </xdr:nvSpPr>
      <xdr:spPr>
        <a:xfrm>
          <a:off x="20383500" y="132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127137</xdr:rowOff>
    </xdr:from>
    <xdr:ext cx="534377" cy="259045"/>
    <xdr:sp macro="" textlink="">
      <xdr:nvSpPr>
        <xdr:cNvPr id="878" name="テキスト ボックス 877"/>
        <xdr:cNvSpPr txBox="1"/>
      </xdr:nvSpPr>
      <xdr:spPr>
        <a:xfrm>
          <a:off x="20167111" y="129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41177</xdr:rowOff>
    </xdr:from>
    <xdr:to>
      <xdr:col>28</xdr:col>
      <xdr:colOff>365125</xdr:colOff>
      <xdr:row>77</xdr:row>
      <xdr:rowOff>142777</xdr:rowOff>
    </xdr:to>
    <xdr:sp macro="" textlink="">
      <xdr:nvSpPr>
        <xdr:cNvPr id="879" name="円/楕円 878"/>
        <xdr:cNvSpPr/>
      </xdr:nvSpPr>
      <xdr:spPr>
        <a:xfrm>
          <a:off x="19494500" y="132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159304</xdr:rowOff>
    </xdr:from>
    <xdr:ext cx="534377" cy="259045"/>
    <xdr:sp macro="" textlink="">
      <xdr:nvSpPr>
        <xdr:cNvPr id="880" name="テキスト ボックス 879"/>
        <xdr:cNvSpPr txBox="1"/>
      </xdr:nvSpPr>
      <xdr:spPr>
        <a:xfrm>
          <a:off x="19278111" y="130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167931</xdr:rowOff>
    </xdr:from>
    <xdr:to>
      <xdr:col>27</xdr:col>
      <xdr:colOff>161925</xdr:colOff>
      <xdr:row>77</xdr:row>
      <xdr:rowOff>98081</xdr:rowOff>
    </xdr:to>
    <xdr:sp macro="" textlink="">
      <xdr:nvSpPr>
        <xdr:cNvPr id="881" name="円/楕円 880"/>
        <xdr:cNvSpPr/>
      </xdr:nvSpPr>
      <xdr:spPr>
        <a:xfrm>
          <a:off x="18605500" y="131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114608</xdr:rowOff>
    </xdr:from>
    <xdr:ext cx="534377" cy="259045"/>
    <xdr:sp macro="" textlink="">
      <xdr:nvSpPr>
        <xdr:cNvPr id="882" name="テキスト ボックス 881"/>
        <xdr:cNvSpPr txBox="1"/>
      </xdr:nvSpPr>
      <xdr:spPr>
        <a:xfrm>
          <a:off x="18389111" y="129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latin typeface="+mn-lt"/>
              <a:ea typeface="+mn-ea"/>
              <a:cs typeface="+mn-cs"/>
            </a:rPr>
            <a:t>◎少子高齢化による人口減少の影響は避けることはできず、今後住民一人当たりのコストは上昇するものと見込まれる。各費目において住民サービスの低下を最小限に抑えつつ、人口減少対策施策を実施し、かつ事業内容についてはの十分な精査、見直しを行いコスト上昇の抑制に努める。</a:t>
          </a:r>
          <a:endParaRPr kumimoji="1" lang="en-US" altLang="ja-JP" sz="1000">
            <a:solidFill>
              <a:schemeClr val="dk1"/>
            </a:solidFill>
            <a:latin typeface="+mn-lt"/>
            <a:ea typeface="+mn-ea"/>
            <a:cs typeface="+mn-cs"/>
          </a:endParaRPr>
        </a:p>
        <a:p>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人件費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11,069</a:t>
          </a:r>
          <a:r>
            <a:rPr kumimoji="1" lang="ja-JP" altLang="ja-JP" sz="1000">
              <a:solidFill>
                <a:schemeClr val="dk1"/>
              </a:solidFill>
              <a:latin typeface="+mn-lt"/>
              <a:ea typeface="+mn-ea"/>
              <a:cs typeface="+mn-cs"/>
            </a:rPr>
            <a:t>円　定員適正化計画による職員数の適正化、一部業務の民間委託化を進めコスト削減を図っていく。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物件費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7,947</a:t>
          </a:r>
          <a:r>
            <a:rPr kumimoji="1" lang="ja-JP" altLang="ja-JP" sz="1000">
              <a:solidFill>
                <a:schemeClr val="dk1"/>
              </a:solidFill>
              <a:latin typeface="+mn-lt"/>
              <a:ea typeface="+mn-ea"/>
              <a:cs typeface="+mn-cs"/>
            </a:rPr>
            <a:t>円　制度改正に伴うシステム改修、事業の民間委託化</a:t>
          </a:r>
          <a:r>
            <a:rPr kumimoji="1" lang="ja-JP" altLang="en-US" sz="1000">
              <a:solidFill>
                <a:schemeClr val="dk1"/>
              </a:solidFill>
              <a:latin typeface="+mn-lt"/>
              <a:ea typeface="+mn-ea"/>
              <a:cs typeface="+mn-cs"/>
            </a:rPr>
            <a:t>や</a:t>
          </a:r>
          <a:r>
            <a:rPr kumimoji="1" lang="ja-JP" altLang="ja-JP" sz="1000">
              <a:solidFill>
                <a:schemeClr val="dk1"/>
              </a:solidFill>
              <a:latin typeface="+mn-lt"/>
              <a:ea typeface="+mn-ea"/>
              <a:cs typeface="+mn-cs"/>
            </a:rPr>
            <a:t>公共施設等総合管理計画に基づく既存施設の解体等今後の増加が予測されるため、個々の事業のより一層の精査行い、増加額の抑制を図っていく。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維持補修費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3,674</a:t>
          </a:r>
          <a:r>
            <a:rPr kumimoji="1" lang="ja-JP" altLang="ja-JP" sz="1000">
              <a:solidFill>
                <a:schemeClr val="dk1"/>
              </a:solidFill>
              <a:latin typeface="+mn-lt"/>
              <a:ea typeface="+mn-ea"/>
              <a:cs typeface="+mn-cs"/>
            </a:rPr>
            <a:t>円　多くの施設が老朽化しており維持補修費は増加していくものと予想される。公共施設等総合管理計画に基づき、施設の集約化等を進め抑制を図っていく。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扶助費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26,951</a:t>
          </a:r>
          <a:r>
            <a:rPr kumimoji="1" lang="ja-JP" altLang="en-US" sz="1000">
              <a:solidFill>
                <a:schemeClr val="dk1"/>
              </a:solidFill>
              <a:latin typeface="+mn-lt"/>
              <a:ea typeface="+mn-ea"/>
              <a:cs typeface="+mn-cs"/>
            </a:rPr>
            <a:t>円　高</a:t>
          </a:r>
          <a:r>
            <a:rPr kumimoji="1" lang="ja-JP" altLang="ja-JP" sz="1000">
              <a:solidFill>
                <a:schemeClr val="dk1"/>
              </a:solidFill>
              <a:latin typeface="+mn-lt"/>
              <a:ea typeface="+mn-ea"/>
              <a:cs typeface="+mn-cs"/>
            </a:rPr>
            <a:t>齢化に伴い、障害福祉サービス費や生活保護費等、社会保障関連経費は増加していくものと予想されるため、資格審査等の適正化を進めていくことで上昇傾向に歯止めをかけるように努める。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補助費等</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2,358</a:t>
          </a:r>
          <a:r>
            <a:rPr kumimoji="1" lang="ja-JP" altLang="ja-JP" sz="1000">
              <a:solidFill>
                <a:schemeClr val="dk1"/>
              </a:solidFill>
              <a:latin typeface="+mn-lt"/>
              <a:ea typeface="+mn-ea"/>
              <a:cs typeface="+mn-cs"/>
            </a:rPr>
            <a:t>円　平成</a:t>
          </a:r>
          <a:r>
            <a:rPr kumimoji="1" lang="en-US" altLang="ja-JP" sz="1000">
              <a:solidFill>
                <a:schemeClr val="dk1"/>
              </a:solidFill>
              <a:latin typeface="+mn-lt"/>
              <a:ea typeface="+mn-ea"/>
              <a:cs typeface="+mn-cs"/>
            </a:rPr>
            <a:t>18</a:t>
          </a:r>
          <a:r>
            <a:rPr kumimoji="1" lang="ja-JP" altLang="ja-JP" sz="1000">
              <a:solidFill>
                <a:schemeClr val="dk1"/>
              </a:solidFill>
              <a:latin typeface="+mn-lt"/>
              <a:ea typeface="+mn-ea"/>
              <a:cs typeface="+mn-cs"/>
            </a:rPr>
            <a:t>年度より行っている補助金交付事業評価を進め、事業効果の最大化に努める。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普通建設事業費（うち</a:t>
          </a:r>
          <a:r>
            <a:rPr kumimoji="1" lang="ja-JP" altLang="en-US" sz="1000">
              <a:solidFill>
                <a:schemeClr val="dk1"/>
              </a:solidFill>
              <a:latin typeface="+mn-lt"/>
              <a:ea typeface="+mn-ea"/>
              <a:cs typeface="+mn-cs"/>
            </a:rPr>
            <a:t>新規整</a:t>
          </a:r>
          <a:r>
            <a:rPr kumimoji="1" lang="ja-JP" altLang="ja-JP" sz="1000">
              <a:solidFill>
                <a:schemeClr val="dk1"/>
              </a:solidFill>
              <a:latin typeface="+mn-lt"/>
              <a:ea typeface="+mn-ea"/>
              <a:cs typeface="+mn-cs"/>
            </a:rPr>
            <a:t>備）</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8,809</a:t>
          </a:r>
          <a:r>
            <a:rPr kumimoji="1" lang="ja-JP" altLang="en-US" sz="1000">
              <a:solidFill>
                <a:schemeClr val="dk1"/>
              </a:solidFill>
              <a:latin typeface="+mn-lt"/>
              <a:ea typeface="+mn-ea"/>
              <a:cs typeface="+mn-cs"/>
            </a:rPr>
            <a:t>円　平成</a:t>
          </a:r>
          <a:r>
            <a:rPr kumimoji="1" lang="en-US" altLang="ja-JP" sz="1000">
              <a:solidFill>
                <a:schemeClr val="dk1"/>
              </a:solidFill>
              <a:latin typeface="+mn-lt"/>
              <a:ea typeface="+mn-ea"/>
              <a:cs typeface="+mn-cs"/>
            </a:rPr>
            <a:t>28</a:t>
          </a:r>
          <a:r>
            <a:rPr kumimoji="1" lang="ja-JP" altLang="en-US" sz="1000">
              <a:solidFill>
                <a:schemeClr val="dk1"/>
              </a:solidFill>
              <a:latin typeface="+mn-lt"/>
              <a:ea typeface="+mn-ea"/>
              <a:cs typeface="+mn-cs"/>
            </a:rPr>
            <a:t>年度においては、防災センター建設工事を新規に行った。公</a:t>
          </a:r>
          <a:r>
            <a:rPr kumimoji="1" lang="ja-JP" altLang="ja-JP" sz="1000">
              <a:solidFill>
                <a:schemeClr val="dk1"/>
              </a:solidFill>
              <a:latin typeface="+mn-lt"/>
              <a:ea typeface="+mn-ea"/>
              <a:cs typeface="+mn-cs"/>
            </a:rPr>
            <a:t>共施設等総合管理計画に</a:t>
          </a:r>
          <a:r>
            <a:rPr kumimoji="1" lang="ja-JP" altLang="en-US" sz="1000">
              <a:solidFill>
                <a:schemeClr val="dk1"/>
              </a:solidFill>
              <a:latin typeface="+mn-lt"/>
              <a:ea typeface="+mn-ea"/>
              <a:cs typeface="+mn-cs"/>
            </a:rPr>
            <a:t>基づく公共施設のスリム化が求められるなか、新規施設等の建設についてはより慎重に判断していく必要があると考えられる。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普</a:t>
          </a:r>
          <a:r>
            <a:rPr kumimoji="1" lang="ja-JP" altLang="ja-JP" sz="1000">
              <a:solidFill>
                <a:schemeClr val="dk1"/>
              </a:solidFill>
              <a:latin typeface="+mn-lt"/>
              <a:ea typeface="+mn-ea"/>
              <a:cs typeface="+mn-cs"/>
            </a:rPr>
            <a:t>通建設事業費</a:t>
          </a:r>
          <a:r>
            <a:rPr kumimoji="1" lang="ja-JP" altLang="en-US" sz="1000">
              <a:solidFill>
                <a:schemeClr val="dk1"/>
              </a:solidFill>
              <a:latin typeface="+mn-lt"/>
              <a:ea typeface="+mn-ea"/>
              <a:cs typeface="+mn-cs"/>
            </a:rPr>
            <a:t>（うち更新整備）</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22,963</a:t>
          </a:r>
          <a:r>
            <a:rPr kumimoji="1" lang="ja-JP" altLang="en-US" sz="1000">
              <a:solidFill>
                <a:schemeClr val="dk1"/>
              </a:solidFill>
              <a:latin typeface="+mn-lt"/>
              <a:ea typeface="+mn-ea"/>
              <a:cs typeface="+mn-cs"/>
            </a:rPr>
            <a:t>円　</a:t>
          </a:r>
          <a:r>
            <a:rPr kumimoji="1" lang="ja-JP" altLang="ja-JP" sz="1000">
              <a:solidFill>
                <a:schemeClr val="dk1"/>
              </a:solidFill>
              <a:latin typeface="+mn-lt"/>
              <a:ea typeface="+mn-ea"/>
              <a:cs typeface="+mn-cs"/>
            </a:rPr>
            <a:t>老朽化に伴う施設の更新が今後の全国的な課題となって</a:t>
          </a:r>
          <a:r>
            <a:rPr kumimoji="1" lang="ja-JP" altLang="en-US" sz="1000">
              <a:solidFill>
                <a:schemeClr val="dk1"/>
              </a:solidFill>
              <a:latin typeface="+mn-lt"/>
              <a:ea typeface="+mn-ea"/>
              <a:cs typeface="+mn-cs"/>
            </a:rPr>
            <a:t>おり、下</a:t>
          </a:r>
          <a:r>
            <a:rPr kumimoji="1" lang="ja-JP" altLang="ja-JP" sz="1000">
              <a:solidFill>
                <a:schemeClr val="dk1"/>
              </a:solidFill>
              <a:latin typeface="+mn-lt"/>
              <a:ea typeface="+mn-ea"/>
              <a:cs typeface="+mn-cs"/>
            </a:rPr>
            <a:t>田市では平成</a:t>
          </a:r>
          <a:r>
            <a:rPr kumimoji="1" lang="en-US" altLang="ja-JP" sz="1000">
              <a:solidFill>
                <a:schemeClr val="dk1"/>
              </a:solidFill>
              <a:latin typeface="+mn-lt"/>
              <a:ea typeface="+mn-ea"/>
              <a:cs typeface="+mn-cs"/>
            </a:rPr>
            <a:t>27</a:t>
          </a:r>
          <a:r>
            <a:rPr kumimoji="1" lang="ja-JP" altLang="ja-JP" sz="1000">
              <a:solidFill>
                <a:schemeClr val="dk1"/>
              </a:solidFill>
              <a:latin typeface="+mn-lt"/>
              <a:ea typeface="+mn-ea"/>
              <a:cs typeface="+mn-cs"/>
            </a:rPr>
            <a:t>年度において給食センターの建設を行い、各学校に配置されていた給食室の集約化を行った。今後も</a:t>
          </a:r>
          <a:r>
            <a:rPr kumimoji="1" lang="ja-JP" altLang="en-US" sz="1000">
              <a:solidFill>
                <a:schemeClr val="dk1"/>
              </a:solidFill>
              <a:latin typeface="+mn-lt"/>
              <a:ea typeface="+mn-ea"/>
              <a:cs typeface="+mn-cs"/>
            </a:rPr>
            <a:t>庁舎の建て替えや、中学校再編等による既存施設の解体・建て替えなど</a:t>
          </a:r>
          <a:r>
            <a:rPr kumimoji="1" lang="ja-JP" altLang="ja-JP" sz="1000">
              <a:solidFill>
                <a:schemeClr val="dk1"/>
              </a:solidFill>
              <a:latin typeface="+mn-lt"/>
              <a:ea typeface="+mn-ea"/>
              <a:cs typeface="+mn-cs"/>
            </a:rPr>
            <a:t>施設の</a:t>
          </a:r>
          <a:r>
            <a:rPr kumimoji="1" lang="ja-JP" altLang="en-US" sz="1000">
              <a:solidFill>
                <a:schemeClr val="dk1"/>
              </a:solidFill>
              <a:latin typeface="+mn-lt"/>
              <a:ea typeface="+mn-ea"/>
              <a:cs typeface="+mn-cs"/>
            </a:rPr>
            <a:t>更新・</a:t>
          </a:r>
          <a:r>
            <a:rPr kumimoji="1" lang="ja-JP" altLang="ja-JP" sz="1000">
              <a:solidFill>
                <a:schemeClr val="dk1"/>
              </a:solidFill>
              <a:latin typeface="+mn-lt"/>
              <a:ea typeface="+mn-ea"/>
              <a:cs typeface="+mn-cs"/>
            </a:rPr>
            <a:t>集約化</a:t>
          </a:r>
          <a:r>
            <a:rPr kumimoji="1" lang="ja-JP" altLang="en-US" sz="1000">
              <a:solidFill>
                <a:schemeClr val="dk1"/>
              </a:solidFill>
              <a:latin typeface="+mn-lt"/>
              <a:ea typeface="+mn-ea"/>
              <a:cs typeface="+mn-cs"/>
            </a:rPr>
            <a:t>による費用の増が見込まれる。</a:t>
          </a:r>
          <a:r>
            <a:rPr kumimoji="1" lang="ja-JP" altLang="ja-JP" sz="1000">
              <a:solidFill>
                <a:schemeClr val="dk1"/>
              </a:solidFill>
              <a:latin typeface="+mn-lt"/>
              <a:ea typeface="+mn-ea"/>
              <a:cs typeface="+mn-cs"/>
            </a:rPr>
            <a:t>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公債費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28,312</a:t>
          </a:r>
          <a:r>
            <a:rPr kumimoji="1" lang="ja-JP" altLang="ja-JP" sz="1000">
              <a:solidFill>
                <a:schemeClr val="dk1"/>
              </a:solidFill>
              <a:latin typeface="+mn-lt"/>
              <a:ea typeface="+mn-ea"/>
              <a:cs typeface="+mn-cs"/>
            </a:rPr>
            <a:t>円　起債事業の抑制を図り年々減少傾向にあったが今後大型施設の更新に合わせて増加する見込みである。起債に当たっては条件の有利なものを選択し、事業についても十分内容の精査を行い公債費の増大を最小限に抑えるよう努め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積立金</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+23,697</a:t>
          </a:r>
          <a:r>
            <a:rPr kumimoji="1" lang="ja-JP" altLang="en-US" sz="1000">
              <a:solidFill>
                <a:schemeClr val="dk1"/>
              </a:solidFill>
              <a:latin typeface="+mn-lt"/>
              <a:ea typeface="+mn-ea"/>
              <a:cs typeface="+mn-cs"/>
            </a:rPr>
            <a:t>円</a:t>
          </a:r>
          <a:r>
            <a:rPr kumimoji="1" lang="ja-JP" altLang="ja-JP" sz="1000">
              <a:solidFill>
                <a:schemeClr val="dk1"/>
              </a:solidFill>
              <a:latin typeface="+mn-lt"/>
              <a:ea typeface="+mn-ea"/>
              <a:cs typeface="+mn-cs"/>
            </a:rPr>
            <a:t>　ふるさと納税に伴う寄附金による基金への積立額が増となっており、今後控えた大型施設の更新事業の資金形成及びご寄付をいただいた方々の意向を踏まえた適正な事業分配を行っていきたい。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繰出金</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+10,217</a:t>
          </a:r>
          <a:r>
            <a:rPr kumimoji="1" lang="ja-JP" altLang="en-US" sz="1000">
              <a:solidFill>
                <a:schemeClr val="dk1"/>
              </a:solidFill>
              <a:latin typeface="+mn-lt"/>
              <a:ea typeface="+mn-ea"/>
              <a:cs typeface="+mn-cs"/>
            </a:rPr>
            <a:t>円</a:t>
          </a:r>
          <a:r>
            <a:rPr kumimoji="1" lang="ja-JP" altLang="ja-JP" sz="1000">
              <a:solidFill>
                <a:schemeClr val="dk1"/>
              </a:solidFill>
              <a:latin typeface="+mn-lt"/>
              <a:ea typeface="+mn-ea"/>
              <a:cs typeface="+mn-cs"/>
            </a:rPr>
            <a:t>　主な繰出は下水道特別会計への繰出金となっており、今後下水道事業については経費を削減するとともに独立採算の原則に立った料金の値上げ等による健全化を図り、税収を主な財源とする一般会計の負担額を減らしていくよう努める。</a:t>
          </a:r>
          <a:endParaRPr kumimoji="1" lang="en-US" altLang="ja-JP" sz="10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109474</xdr:rowOff>
    </xdr:from>
    <xdr:to>
      <xdr:col>6</xdr:col>
      <xdr:colOff>511175</xdr:colOff>
      <xdr:row>37</xdr:row>
      <xdr:rowOff>143891</xdr:rowOff>
    </xdr:to>
    <xdr:cxnSp macro="">
      <xdr:nvCxnSpPr>
        <xdr:cNvPr id="61" name="直線コネクタ 60"/>
        <xdr:cNvCxnSpPr/>
      </xdr:nvCxnSpPr>
      <xdr:spPr>
        <a:xfrm>
          <a:off x="3797300" y="6453124"/>
          <a:ext cx="8382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109474</xdr:rowOff>
    </xdr:from>
    <xdr:to>
      <xdr:col>5</xdr:col>
      <xdr:colOff>358775</xdr:colOff>
      <xdr:row>37</xdr:row>
      <xdr:rowOff>127762</xdr:rowOff>
    </xdr:to>
    <xdr:cxnSp macro="">
      <xdr:nvCxnSpPr>
        <xdr:cNvPr id="64" name="直線コネクタ 63"/>
        <xdr:cNvCxnSpPr/>
      </xdr:nvCxnSpPr>
      <xdr:spPr>
        <a:xfrm flipV="1">
          <a:off x="2908300" y="6453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127762</xdr:rowOff>
    </xdr:from>
    <xdr:to>
      <xdr:col>4</xdr:col>
      <xdr:colOff>155575</xdr:colOff>
      <xdr:row>37</xdr:row>
      <xdr:rowOff>133858</xdr:rowOff>
    </xdr:to>
    <xdr:cxnSp macro="">
      <xdr:nvCxnSpPr>
        <xdr:cNvPr id="67" name="直線コネクタ 66"/>
        <xdr:cNvCxnSpPr/>
      </xdr:nvCxnSpPr>
      <xdr:spPr>
        <a:xfrm flipV="1">
          <a:off x="2019300" y="647141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69" name="テキスト ボックス 68"/>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117856</xdr:rowOff>
    </xdr:from>
    <xdr:to>
      <xdr:col>2</xdr:col>
      <xdr:colOff>638175</xdr:colOff>
      <xdr:row>37</xdr:row>
      <xdr:rowOff>133858</xdr:rowOff>
    </xdr:to>
    <xdr:cxnSp macro="">
      <xdr:nvCxnSpPr>
        <xdr:cNvPr id="70" name="直線コネクタ 69"/>
        <xdr:cNvCxnSpPr/>
      </xdr:nvCxnSpPr>
      <xdr:spPr>
        <a:xfrm>
          <a:off x="1130300" y="646150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1033</xdr:rowOff>
    </xdr:from>
    <xdr:ext cx="469744" cy="259045"/>
    <xdr:sp macro="" textlink="">
      <xdr:nvSpPr>
        <xdr:cNvPr id="72" name="テキスト ボックス 71"/>
        <xdr:cNvSpPr txBox="1"/>
      </xdr:nvSpPr>
      <xdr:spPr>
        <a:xfrm>
          <a:off x="1784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93091</xdr:rowOff>
    </xdr:from>
    <xdr:to>
      <xdr:col>6</xdr:col>
      <xdr:colOff>561975</xdr:colOff>
      <xdr:row>38</xdr:row>
      <xdr:rowOff>23240</xdr:rowOff>
    </xdr:to>
    <xdr:sp macro="" textlink="">
      <xdr:nvSpPr>
        <xdr:cNvPr id="80" name="円/楕円 79"/>
        <xdr:cNvSpPr/>
      </xdr:nvSpPr>
      <xdr:spPr>
        <a:xfrm>
          <a:off x="45847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71518</xdr:rowOff>
    </xdr:from>
    <xdr:ext cx="469744" cy="259045"/>
    <xdr:sp macro="" textlink="">
      <xdr:nvSpPr>
        <xdr:cNvPr id="81" name="議会費該当値テキスト"/>
        <xdr:cNvSpPr txBox="1"/>
      </xdr:nvSpPr>
      <xdr:spPr>
        <a:xfrm>
          <a:off x="4686300"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58674</xdr:rowOff>
    </xdr:from>
    <xdr:to>
      <xdr:col>5</xdr:col>
      <xdr:colOff>409575</xdr:colOff>
      <xdr:row>37</xdr:row>
      <xdr:rowOff>160274</xdr:rowOff>
    </xdr:to>
    <xdr:sp macro="" textlink="">
      <xdr:nvSpPr>
        <xdr:cNvPr id="82" name="円/楕円 81"/>
        <xdr:cNvSpPr/>
      </xdr:nvSpPr>
      <xdr:spPr>
        <a:xfrm>
          <a:off x="3746500" y="64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151401</xdr:rowOff>
    </xdr:from>
    <xdr:ext cx="469744" cy="259045"/>
    <xdr:sp macro="" textlink="">
      <xdr:nvSpPr>
        <xdr:cNvPr id="83" name="テキスト ボックス 82"/>
        <xdr:cNvSpPr txBox="1"/>
      </xdr:nvSpPr>
      <xdr:spPr>
        <a:xfrm>
          <a:off x="3562427" y="649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76962</xdr:rowOff>
    </xdr:from>
    <xdr:to>
      <xdr:col>4</xdr:col>
      <xdr:colOff>206375</xdr:colOff>
      <xdr:row>38</xdr:row>
      <xdr:rowOff>7112</xdr:rowOff>
    </xdr:to>
    <xdr:sp macro="" textlink="">
      <xdr:nvSpPr>
        <xdr:cNvPr id="84" name="円/楕円 83"/>
        <xdr:cNvSpPr/>
      </xdr:nvSpPr>
      <xdr:spPr>
        <a:xfrm>
          <a:off x="2857500" y="64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169689</xdr:rowOff>
    </xdr:from>
    <xdr:ext cx="469744" cy="259045"/>
    <xdr:sp macro="" textlink="">
      <xdr:nvSpPr>
        <xdr:cNvPr id="85" name="テキスト ボックス 84"/>
        <xdr:cNvSpPr txBox="1"/>
      </xdr:nvSpPr>
      <xdr:spPr>
        <a:xfrm>
          <a:off x="2673427" y="65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83058</xdr:rowOff>
    </xdr:from>
    <xdr:to>
      <xdr:col>3</xdr:col>
      <xdr:colOff>3175</xdr:colOff>
      <xdr:row>38</xdr:row>
      <xdr:rowOff>13208</xdr:rowOff>
    </xdr:to>
    <xdr:sp macro="" textlink="">
      <xdr:nvSpPr>
        <xdr:cNvPr id="86" name="円/楕円 85"/>
        <xdr:cNvSpPr/>
      </xdr:nvSpPr>
      <xdr:spPr>
        <a:xfrm>
          <a:off x="19685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4335</xdr:rowOff>
    </xdr:from>
    <xdr:ext cx="469744" cy="259045"/>
    <xdr:sp macro="" textlink="">
      <xdr:nvSpPr>
        <xdr:cNvPr id="87" name="テキスト ボックス 86"/>
        <xdr:cNvSpPr txBox="1"/>
      </xdr:nvSpPr>
      <xdr:spPr>
        <a:xfrm>
          <a:off x="1784427" y="65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67056</xdr:rowOff>
    </xdr:from>
    <xdr:to>
      <xdr:col>1</xdr:col>
      <xdr:colOff>485775</xdr:colOff>
      <xdr:row>37</xdr:row>
      <xdr:rowOff>168656</xdr:rowOff>
    </xdr:to>
    <xdr:sp macro="" textlink="">
      <xdr:nvSpPr>
        <xdr:cNvPr id="88" name="円/楕円 87"/>
        <xdr:cNvSpPr/>
      </xdr:nvSpPr>
      <xdr:spPr>
        <a:xfrm>
          <a:off x="1079500" y="64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159783</xdr:rowOff>
    </xdr:from>
    <xdr:ext cx="469744" cy="259045"/>
    <xdr:sp macro="" textlink="">
      <xdr:nvSpPr>
        <xdr:cNvPr id="89" name="テキスト ボックス 88"/>
        <xdr:cNvSpPr txBox="1"/>
      </xdr:nvSpPr>
      <xdr:spPr>
        <a:xfrm>
          <a:off x="895427" y="650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115688</xdr:rowOff>
    </xdr:from>
    <xdr:to>
      <xdr:col>6</xdr:col>
      <xdr:colOff>511175</xdr:colOff>
      <xdr:row>56</xdr:row>
      <xdr:rowOff>157504</xdr:rowOff>
    </xdr:to>
    <xdr:cxnSp macro="">
      <xdr:nvCxnSpPr>
        <xdr:cNvPr id="116" name="直線コネクタ 115"/>
        <xdr:cNvCxnSpPr/>
      </xdr:nvCxnSpPr>
      <xdr:spPr>
        <a:xfrm flipV="1">
          <a:off x="3797300" y="9716888"/>
          <a:ext cx="838200" cy="4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157504</xdr:rowOff>
    </xdr:from>
    <xdr:to>
      <xdr:col>5</xdr:col>
      <xdr:colOff>358775</xdr:colOff>
      <xdr:row>57</xdr:row>
      <xdr:rowOff>26045</xdr:rowOff>
    </xdr:to>
    <xdr:cxnSp macro="">
      <xdr:nvCxnSpPr>
        <xdr:cNvPr id="119" name="直線コネクタ 118"/>
        <xdr:cNvCxnSpPr/>
      </xdr:nvCxnSpPr>
      <xdr:spPr>
        <a:xfrm flipV="1">
          <a:off x="2908300" y="9758704"/>
          <a:ext cx="889000" cy="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20713</xdr:rowOff>
    </xdr:from>
    <xdr:to>
      <xdr:col>4</xdr:col>
      <xdr:colOff>155575</xdr:colOff>
      <xdr:row>57</xdr:row>
      <xdr:rowOff>26045</xdr:rowOff>
    </xdr:to>
    <xdr:cxnSp macro="">
      <xdr:nvCxnSpPr>
        <xdr:cNvPr id="122" name="直線コネクタ 121"/>
        <xdr:cNvCxnSpPr/>
      </xdr:nvCxnSpPr>
      <xdr:spPr>
        <a:xfrm>
          <a:off x="2019300" y="9793363"/>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6348</xdr:rowOff>
    </xdr:from>
    <xdr:to>
      <xdr:col>2</xdr:col>
      <xdr:colOff>638175</xdr:colOff>
      <xdr:row>57</xdr:row>
      <xdr:rowOff>20713</xdr:rowOff>
    </xdr:to>
    <xdr:cxnSp macro="">
      <xdr:nvCxnSpPr>
        <xdr:cNvPr id="125" name="直線コネクタ 124"/>
        <xdr:cNvCxnSpPr/>
      </xdr:nvCxnSpPr>
      <xdr:spPr>
        <a:xfrm>
          <a:off x="1130300" y="9778998"/>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64888</xdr:rowOff>
    </xdr:from>
    <xdr:to>
      <xdr:col>6</xdr:col>
      <xdr:colOff>561975</xdr:colOff>
      <xdr:row>56</xdr:row>
      <xdr:rowOff>166488</xdr:rowOff>
    </xdr:to>
    <xdr:sp macro="" textlink="">
      <xdr:nvSpPr>
        <xdr:cNvPr id="135" name="円/楕円 134"/>
        <xdr:cNvSpPr/>
      </xdr:nvSpPr>
      <xdr:spPr>
        <a:xfrm>
          <a:off x="4584700" y="9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87765</xdr:rowOff>
    </xdr:from>
    <xdr:ext cx="534377" cy="259045"/>
    <xdr:sp macro="" textlink="">
      <xdr:nvSpPr>
        <xdr:cNvPr id="136" name="総務費該当値テキスト"/>
        <xdr:cNvSpPr txBox="1"/>
      </xdr:nvSpPr>
      <xdr:spPr>
        <a:xfrm>
          <a:off x="4686300" y="951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106704</xdr:rowOff>
    </xdr:from>
    <xdr:to>
      <xdr:col>5</xdr:col>
      <xdr:colOff>409575</xdr:colOff>
      <xdr:row>57</xdr:row>
      <xdr:rowOff>36854</xdr:rowOff>
    </xdr:to>
    <xdr:sp macro="" textlink="">
      <xdr:nvSpPr>
        <xdr:cNvPr id="137" name="円/楕円 136"/>
        <xdr:cNvSpPr/>
      </xdr:nvSpPr>
      <xdr:spPr>
        <a:xfrm>
          <a:off x="3746500" y="97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53381</xdr:rowOff>
    </xdr:from>
    <xdr:ext cx="534377" cy="259045"/>
    <xdr:sp macro="" textlink="">
      <xdr:nvSpPr>
        <xdr:cNvPr id="138" name="テキスト ボックス 137"/>
        <xdr:cNvSpPr txBox="1"/>
      </xdr:nvSpPr>
      <xdr:spPr>
        <a:xfrm>
          <a:off x="3530111" y="94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146695</xdr:rowOff>
    </xdr:from>
    <xdr:to>
      <xdr:col>4</xdr:col>
      <xdr:colOff>206375</xdr:colOff>
      <xdr:row>57</xdr:row>
      <xdr:rowOff>76845</xdr:rowOff>
    </xdr:to>
    <xdr:sp macro="" textlink="">
      <xdr:nvSpPr>
        <xdr:cNvPr id="139" name="円/楕円 138"/>
        <xdr:cNvSpPr/>
      </xdr:nvSpPr>
      <xdr:spPr>
        <a:xfrm>
          <a:off x="2857500" y="97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67972</xdr:rowOff>
    </xdr:from>
    <xdr:ext cx="534377" cy="259045"/>
    <xdr:sp macro="" textlink="">
      <xdr:nvSpPr>
        <xdr:cNvPr id="140" name="テキスト ボックス 139"/>
        <xdr:cNvSpPr txBox="1"/>
      </xdr:nvSpPr>
      <xdr:spPr>
        <a:xfrm>
          <a:off x="2641111" y="98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141363</xdr:rowOff>
    </xdr:from>
    <xdr:to>
      <xdr:col>3</xdr:col>
      <xdr:colOff>3175</xdr:colOff>
      <xdr:row>57</xdr:row>
      <xdr:rowOff>71513</xdr:rowOff>
    </xdr:to>
    <xdr:sp macro="" textlink="">
      <xdr:nvSpPr>
        <xdr:cNvPr id="141" name="円/楕円 140"/>
        <xdr:cNvSpPr/>
      </xdr:nvSpPr>
      <xdr:spPr>
        <a:xfrm>
          <a:off x="1968500" y="9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62640</xdr:rowOff>
    </xdr:from>
    <xdr:ext cx="534377" cy="259045"/>
    <xdr:sp macro="" textlink="">
      <xdr:nvSpPr>
        <xdr:cNvPr id="142" name="テキスト ボックス 141"/>
        <xdr:cNvSpPr txBox="1"/>
      </xdr:nvSpPr>
      <xdr:spPr>
        <a:xfrm>
          <a:off x="1752111" y="9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126998</xdr:rowOff>
    </xdr:from>
    <xdr:to>
      <xdr:col>1</xdr:col>
      <xdr:colOff>485775</xdr:colOff>
      <xdr:row>57</xdr:row>
      <xdr:rowOff>57148</xdr:rowOff>
    </xdr:to>
    <xdr:sp macro="" textlink="">
      <xdr:nvSpPr>
        <xdr:cNvPr id="143" name="円/楕円 142"/>
        <xdr:cNvSpPr/>
      </xdr:nvSpPr>
      <xdr:spPr>
        <a:xfrm>
          <a:off x="1079500" y="97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48275</xdr:rowOff>
    </xdr:from>
    <xdr:ext cx="534377" cy="259045"/>
    <xdr:sp macro="" textlink="">
      <xdr:nvSpPr>
        <xdr:cNvPr id="144" name="テキスト ボックス 143"/>
        <xdr:cNvSpPr txBox="1"/>
      </xdr:nvSpPr>
      <xdr:spPr>
        <a:xfrm>
          <a:off x="863111" y="982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61985</xdr:rowOff>
    </xdr:from>
    <xdr:to>
      <xdr:col>6</xdr:col>
      <xdr:colOff>511175</xdr:colOff>
      <xdr:row>77</xdr:row>
      <xdr:rowOff>83127</xdr:rowOff>
    </xdr:to>
    <xdr:cxnSp macro="">
      <xdr:nvCxnSpPr>
        <xdr:cNvPr id="172" name="直線コネクタ 171"/>
        <xdr:cNvCxnSpPr/>
      </xdr:nvCxnSpPr>
      <xdr:spPr>
        <a:xfrm flipV="1">
          <a:off x="3797300" y="13263635"/>
          <a:ext cx="8382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83127</xdr:rowOff>
    </xdr:from>
    <xdr:to>
      <xdr:col>5</xdr:col>
      <xdr:colOff>358775</xdr:colOff>
      <xdr:row>77</xdr:row>
      <xdr:rowOff>119835</xdr:rowOff>
    </xdr:to>
    <xdr:cxnSp macro="">
      <xdr:nvCxnSpPr>
        <xdr:cNvPr id="175" name="直線コネクタ 174"/>
        <xdr:cNvCxnSpPr/>
      </xdr:nvCxnSpPr>
      <xdr:spPr>
        <a:xfrm flipV="1">
          <a:off x="2908300" y="13284777"/>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21034</xdr:rowOff>
    </xdr:from>
    <xdr:to>
      <xdr:col>4</xdr:col>
      <xdr:colOff>155575</xdr:colOff>
      <xdr:row>77</xdr:row>
      <xdr:rowOff>119835</xdr:rowOff>
    </xdr:to>
    <xdr:cxnSp macro="">
      <xdr:nvCxnSpPr>
        <xdr:cNvPr id="178" name="直線コネクタ 177"/>
        <xdr:cNvCxnSpPr/>
      </xdr:nvCxnSpPr>
      <xdr:spPr>
        <a:xfrm>
          <a:off x="2019300" y="13222684"/>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21034</xdr:rowOff>
    </xdr:from>
    <xdr:to>
      <xdr:col>2</xdr:col>
      <xdr:colOff>638175</xdr:colOff>
      <xdr:row>77</xdr:row>
      <xdr:rowOff>160429</xdr:rowOff>
    </xdr:to>
    <xdr:cxnSp macro="">
      <xdr:nvCxnSpPr>
        <xdr:cNvPr id="181" name="直線コネクタ 180"/>
        <xdr:cNvCxnSpPr/>
      </xdr:nvCxnSpPr>
      <xdr:spPr>
        <a:xfrm flipV="1">
          <a:off x="1130300" y="13222684"/>
          <a:ext cx="889000" cy="1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11185</xdr:rowOff>
    </xdr:from>
    <xdr:to>
      <xdr:col>6</xdr:col>
      <xdr:colOff>561975</xdr:colOff>
      <xdr:row>77</xdr:row>
      <xdr:rowOff>112785</xdr:rowOff>
    </xdr:to>
    <xdr:sp macro="" textlink="">
      <xdr:nvSpPr>
        <xdr:cNvPr id="191" name="円/楕円 190"/>
        <xdr:cNvSpPr/>
      </xdr:nvSpPr>
      <xdr:spPr>
        <a:xfrm>
          <a:off x="4584700" y="132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97562</xdr:rowOff>
    </xdr:from>
    <xdr:ext cx="599010" cy="259045"/>
    <xdr:sp macro="" textlink="">
      <xdr:nvSpPr>
        <xdr:cNvPr id="192" name="民生費該当値テキスト"/>
        <xdr:cNvSpPr txBox="1"/>
      </xdr:nvSpPr>
      <xdr:spPr>
        <a:xfrm>
          <a:off x="4686300" y="1312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32327</xdr:rowOff>
    </xdr:from>
    <xdr:to>
      <xdr:col>5</xdr:col>
      <xdr:colOff>409575</xdr:colOff>
      <xdr:row>77</xdr:row>
      <xdr:rowOff>133927</xdr:rowOff>
    </xdr:to>
    <xdr:sp macro="" textlink="">
      <xdr:nvSpPr>
        <xdr:cNvPr id="193" name="円/楕円 192"/>
        <xdr:cNvSpPr/>
      </xdr:nvSpPr>
      <xdr:spPr>
        <a:xfrm>
          <a:off x="3746500" y="132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125054</xdr:rowOff>
    </xdr:from>
    <xdr:ext cx="599010" cy="259045"/>
    <xdr:sp macro="" textlink="">
      <xdr:nvSpPr>
        <xdr:cNvPr id="194" name="テキスト ボックス 193"/>
        <xdr:cNvSpPr txBox="1"/>
      </xdr:nvSpPr>
      <xdr:spPr>
        <a:xfrm>
          <a:off x="3497794" y="1332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69035</xdr:rowOff>
    </xdr:from>
    <xdr:to>
      <xdr:col>4</xdr:col>
      <xdr:colOff>206375</xdr:colOff>
      <xdr:row>77</xdr:row>
      <xdr:rowOff>170635</xdr:rowOff>
    </xdr:to>
    <xdr:sp macro="" textlink="">
      <xdr:nvSpPr>
        <xdr:cNvPr id="195" name="円/楕円 194"/>
        <xdr:cNvSpPr/>
      </xdr:nvSpPr>
      <xdr:spPr>
        <a:xfrm>
          <a:off x="2857500" y="132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161762</xdr:rowOff>
    </xdr:from>
    <xdr:ext cx="599010" cy="259045"/>
    <xdr:sp macro="" textlink="">
      <xdr:nvSpPr>
        <xdr:cNvPr id="196" name="テキスト ボックス 195"/>
        <xdr:cNvSpPr txBox="1"/>
      </xdr:nvSpPr>
      <xdr:spPr>
        <a:xfrm>
          <a:off x="2608794" y="1336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141684</xdr:rowOff>
    </xdr:from>
    <xdr:to>
      <xdr:col>3</xdr:col>
      <xdr:colOff>3175</xdr:colOff>
      <xdr:row>77</xdr:row>
      <xdr:rowOff>71834</xdr:rowOff>
    </xdr:to>
    <xdr:sp macro="" textlink="">
      <xdr:nvSpPr>
        <xdr:cNvPr id="197" name="円/楕円 196"/>
        <xdr:cNvSpPr/>
      </xdr:nvSpPr>
      <xdr:spPr>
        <a:xfrm>
          <a:off x="1968500" y="131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88361</xdr:rowOff>
    </xdr:from>
    <xdr:ext cx="599010" cy="259045"/>
    <xdr:sp macro="" textlink="">
      <xdr:nvSpPr>
        <xdr:cNvPr id="198" name="テキスト ボックス 197"/>
        <xdr:cNvSpPr txBox="1"/>
      </xdr:nvSpPr>
      <xdr:spPr>
        <a:xfrm>
          <a:off x="1719794" y="1294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109629</xdr:rowOff>
    </xdr:from>
    <xdr:to>
      <xdr:col>1</xdr:col>
      <xdr:colOff>485775</xdr:colOff>
      <xdr:row>78</xdr:row>
      <xdr:rowOff>39779</xdr:rowOff>
    </xdr:to>
    <xdr:sp macro="" textlink="">
      <xdr:nvSpPr>
        <xdr:cNvPr id="199" name="円/楕円 198"/>
        <xdr:cNvSpPr/>
      </xdr:nvSpPr>
      <xdr:spPr>
        <a:xfrm>
          <a:off x="1079500" y="133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30906</xdr:rowOff>
    </xdr:from>
    <xdr:ext cx="599010" cy="259045"/>
    <xdr:sp macro="" textlink="">
      <xdr:nvSpPr>
        <xdr:cNvPr id="200" name="テキスト ボックス 199"/>
        <xdr:cNvSpPr txBox="1"/>
      </xdr:nvSpPr>
      <xdr:spPr>
        <a:xfrm>
          <a:off x="830794" y="1340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80150</xdr:rowOff>
    </xdr:from>
    <xdr:to>
      <xdr:col>6</xdr:col>
      <xdr:colOff>511175</xdr:colOff>
      <xdr:row>97</xdr:row>
      <xdr:rowOff>95162</xdr:rowOff>
    </xdr:to>
    <xdr:cxnSp macro="">
      <xdr:nvCxnSpPr>
        <xdr:cNvPr id="229" name="直線コネクタ 228"/>
        <xdr:cNvCxnSpPr/>
      </xdr:nvCxnSpPr>
      <xdr:spPr>
        <a:xfrm flipV="1">
          <a:off x="3797300" y="16710800"/>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91701</xdr:rowOff>
    </xdr:from>
    <xdr:to>
      <xdr:col>5</xdr:col>
      <xdr:colOff>358775</xdr:colOff>
      <xdr:row>97</xdr:row>
      <xdr:rowOff>95162</xdr:rowOff>
    </xdr:to>
    <xdr:cxnSp macro="">
      <xdr:nvCxnSpPr>
        <xdr:cNvPr id="232" name="直線コネクタ 231"/>
        <xdr:cNvCxnSpPr/>
      </xdr:nvCxnSpPr>
      <xdr:spPr>
        <a:xfrm>
          <a:off x="2908300" y="16722351"/>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91701</xdr:rowOff>
    </xdr:from>
    <xdr:to>
      <xdr:col>4</xdr:col>
      <xdr:colOff>155575</xdr:colOff>
      <xdr:row>97</xdr:row>
      <xdr:rowOff>93294</xdr:rowOff>
    </xdr:to>
    <xdr:cxnSp macro="">
      <xdr:nvCxnSpPr>
        <xdr:cNvPr id="235" name="直線コネクタ 234"/>
        <xdr:cNvCxnSpPr/>
      </xdr:nvCxnSpPr>
      <xdr:spPr>
        <a:xfrm flipV="1">
          <a:off x="2019300" y="16722351"/>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93294</xdr:rowOff>
    </xdr:from>
    <xdr:to>
      <xdr:col>2</xdr:col>
      <xdr:colOff>638175</xdr:colOff>
      <xdr:row>97</xdr:row>
      <xdr:rowOff>134655</xdr:rowOff>
    </xdr:to>
    <xdr:cxnSp macro="">
      <xdr:nvCxnSpPr>
        <xdr:cNvPr id="238" name="直線コネクタ 237"/>
        <xdr:cNvCxnSpPr/>
      </xdr:nvCxnSpPr>
      <xdr:spPr>
        <a:xfrm flipV="1">
          <a:off x="1130300" y="16723944"/>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29350</xdr:rowOff>
    </xdr:from>
    <xdr:to>
      <xdr:col>6</xdr:col>
      <xdr:colOff>561975</xdr:colOff>
      <xdr:row>97</xdr:row>
      <xdr:rowOff>130950</xdr:rowOff>
    </xdr:to>
    <xdr:sp macro="" textlink="">
      <xdr:nvSpPr>
        <xdr:cNvPr id="248" name="円/楕円 247"/>
        <xdr:cNvSpPr/>
      </xdr:nvSpPr>
      <xdr:spPr>
        <a:xfrm>
          <a:off x="45847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115727</xdr:rowOff>
    </xdr:from>
    <xdr:ext cx="534377" cy="259045"/>
    <xdr:sp macro="" textlink="">
      <xdr:nvSpPr>
        <xdr:cNvPr id="249" name="衛生費該当値テキスト"/>
        <xdr:cNvSpPr txBox="1"/>
      </xdr:nvSpPr>
      <xdr:spPr>
        <a:xfrm>
          <a:off x="4686300" y="165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44362</xdr:rowOff>
    </xdr:from>
    <xdr:to>
      <xdr:col>5</xdr:col>
      <xdr:colOff>409575</xdr:colOff>
      <xdr:row>97</xdr:row>
      <xdr:rowOff>145962</xdr:rowOff>
    </xdr:to>
    <xdr:sp macro="" textlink="">
      <xdr:nvSpPr>
        <xdr:cNvPr id="250" name="円/楕円 249"/>
        <xdr:cNvSpPr/>
      </xdr:nvSpPr>
      <xdr:spPr>
        <a:xfrm>
          <a:off x="3746500" y="166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137089</xdr:rowOff>
    </xdr:from>
    <xdr:ext cx="534377" cy="259045"/>
    <xdr:sp macro="" textlink="">
      <xdr:nvSpPr>
        <xdr:cNvPr id="251" name="テキスト ボックス 250"/>
        <xdr:cNvSpPr txBox="1"/>
      </xdr:nvSpPr>
      <xdr:spPr>
        <a:xfrm>
          <a:off x="3530111" y="167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40901</xdr:rowOff>
    </xdr:from>
    <xdr:to>
      <xdr:col>4</xdr:col>
      <xdr:colOff>206375</xdr:colOff>
      <xdr:row>97</xdr:row>
      <xdr:rowOff>142501</xdr:rowOff>
    </xdr:to>
    <xdr:sp macro="" textlink="">
      <xdr:nvSpPr>
        <xdr:cNvPr id="252" name="円/楕円 251"/>
        <xdr:cNvSpPr/>
      </xdr:nvSpPr>
      <xdr:spPr>
        <a:xfrm>
          <a:off x="2857500" y="1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133628</xdr:rowOff>
    </xdr:from>
    <xdr:ext cx="534377" cy="259045"/>
    <xdr:sp macro="" textlink="">
      <xdr:nvSpPr>
        <xdr:cNvPr id="253" name="テキスト ボックス 252"/>
        <xdr:cNvSpPr txBox="1"/>
      </xdr:nvSpPr>
      <xdr:spPr>
        <a:xfrm>
          <a:off x="2641111" y="167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42494</xdr:rowOff>
    </xdr:from>
    <xdr:to>
      <xdr:col>3</xdr:col>
      <xdr:colOff>3175</xdr:colOff>
      <xdr:row>97</xdr:row>
      <xdr:rowOff>144094</xdr:rowOff>
    </xdr:to>
    <xdr:sp macro="" textlink="">
      <xdr:nvSpPr>
        <xdr:cNvPr id="254" name="円/楕円 253"/>
        <xdr:cNvSpPr/>
      </xdr:nvSpPr>
      <xdr:spPr>
        <a:xfrm>
          <a:off x="1968500" y="1667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135221</xdr:rowOff>
    </xdr:from>
    <xdr:ext cx="534377" cy="259045"/>
    <xdr:sp macro="" textlink="">
      <xdr:nvSpPr>
        <xdr:cNvPr id="255" name="テキスト ボックス 254"/>
        <xdr:cNvSpPr txBox="1"/>
      </xdr:nvSpPr>
      <xdr:spPr>
        <a:xfrm>
          <a:off x="1752111" y="167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83855</xdr:rowOff>
    </xdr:from>
    <xdr:to>
      <xdr:col>1</xdr:col>
      <xdr:colOff>485775</xdr:colOff>
      <xdr:row>98</xdr:row>
      <xdr:rowOff>14005</xdr:rowOff>
    </xdr:to>
    <xdr:sp macro="" textlink="">
      <xdr:nvSpPr>
        <xdr:cNvPr id="256" name="円/楕円 255"/>
        <xdr:cNvSpPr/>
      </xdr:nvSpPr>
      <xdr:spPr>
        <a:xfrm>
          <a:off x="1079500" y="167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5132</xdr:rowOff>
    </xdr:from>
    <xdr:ext cx="534377" cy="259045"/>
    <xdr:sp macro="" textlink="">
      <xdr:nvSpPr>
        <xdr:cNvPr id="257" name="テキスト ボックス 256"/>
        <xdr:cNvSpPr txBox="1"/>
      </xdr:nvSpPr>
      <xdr:spPr>
        <a:xfrm>
          <a:off x="863111" y="1680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136499</xdr:rowOff>
    </xdr:from>
    <xdr:to>
      <xdr:col>15</xdr:col>
      <xdr:colOff>180975</xdr:colOff>
      <xdr:row>38</xdr:row>
      <xdr:rowOff>136728</xdr:rowOff>
    </xdr:to>
    <xdr:cxnSp macro="">
      <xdr:nvCxnSpPr>
        <xdr:cNvPr id="284" name="直線コネクタ 283"/>
        <xdr:cNvCxnSpPr/>
      </xdr:nvCxnSpPr>
      <xdr:spPr>
        <a:xfrm>
          <a:off x="9639300" y="665159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154331</xdr:rowOff>
    </xdr:from>
    <xdr:to>
      <xdr:col>14</xdr:col>
      <xdr:colOff>28575</xdr:colOff>
      <xdr:row>38</xdr:row>
      <xdr:rowOff>136499</xdr:rowOff>
    </xdr:to>
    <xdr:cxnSp macro="">
      <xdr:nvCxnSpPr>
        <xdr:cNvPr id="287" name="直線コネクタ 286"/>
        <xdr:cNvCxnSpPr/>
      </xdr:nvCxnSpPr>
      <xdr:spPr>
        <a:xfrm>
          <a:off x="8750300" y="6326531"/>
          <a:ext cx="889000" cy="3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55118</xdr:rowOff>
    </xdr:from>
    <xdr:to>
      <xdr:col>12</xdr:col>
      <xdr:colOff>511175</xdr:colOff>
      <xdr:row>36</xdr:row>
      <xdr:rowOff>154331</xdr:rowOff>
    </xdr:to>
    <xdr:cxnSp macro="">
      <xdr:nvCxnSpPr>
        <xdr:cNvPr id="290" name="直線コネクタ 289"/>
        <xdr:cNvCxnSpPr/>
      </xdr:nvCxnSpPr>
      <xdr:spPr>
        <a:xfrm>
          <a:off x="7861300" y="5884418"/>
          <a:ext cx="889000" cy="4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55118</xdr:rowOff>
    </xdr:from>
    <xdr:to>
      <xdr:col>11</xdr:col>
      <xdr:colOff>307975</xdr:colOff>
      <xdr:row>35</xdr:row>
      <xdr:rowOff>55118</xdr:rowOff>
    </xdr:to>
    <xdr:cxnSp macro="">
      <xdr:nvCxnSpPr>
        <xdr:cNvPr id="293" name="直線コネクタ 292"/>
        <xdr:cNvCxnSpPr/>
      </xdr:nvCxnSpPr>
      <xdr:spPr>
        <a:xfrm flipV="1">
          <a:off x="6972300" y="588441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152823</xdr:rowOff>
    </xdr:from>
    <xdr:ext cx="469744" cy="259045"/>
    <xdr:sp macro="" textlink="">
      <xdr:nvSpPr>
        <xdr:cNvPr id="295" name="テキスト ボックス 294"/>
        <xdr:cNvSpPr txBox="1"/>
      </xdr:nvSpPr>
      <xdr:spPr>
        <a:xfrm>
          <a:off x="7626427"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85928</xdr:rowOff>
    </xdr:from>
    <xdr:to>
      <xdr:col>15</xdr:col>
      <xdr:colOff>231775</xdr:colOff>
      <xdr:row>39</xdr:row>
      <xdr:rowOff>16078</xdr:rowOff>
    </xdr:to>
    <xdr:sp macro="" textlink="">
      <xdr:nvSpPr>
        <xdr:cNvPr id="303" name="円/楕円 302"/>
        <xdr:cNvSpPr/>
      </xdr:nvSpPr>
      <xdr:spPr>
        <a:xfrm>
          <a:off x="10426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855</xdr:rowOff>
    </xdr:from>
    <xdr:ext cx="313932" cy="259045"/>
    <xdr:sp macro="" textlink="">
      <xdr:nvSpPr>
        <xdr:cNvPr id="304" name="労働費該当値テキスト"/>
        <xdr:cNvSpPr txBox="1"/>
      </xdr:nvSpPr>
      <xdr:spPr>
        <a:xfrm>
          <a:off x="10528300" y="6515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85699</xdr:rowOff>
    </xdr:from>
    <xdr:to>
      <xdr:col>14</xdr:col>
      <xdr:colOff>79375</xdr:colOff>
      <xdr:row>39</xdr:row>
      <xdr:rowOff>15849</xdr:rowOff>
    </xdr:to>
    <xdr:sp macro="" textlink="">
      <xdr:nvSpPr>
        <xdr:cNvPr id="305" name="円/楕円 304"/>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6976</xdr:rowOff>
    </xdr:from>
    <xdr:ext cx="313932" cy="259045"/>
    <xdr:sp macro="" textlink="">
      <xdr:nvSpPr>
        <xdr:cNvPr id="306" name="テキスト ボックス 305"/>
        <xdr:cNvSpPr txBox="1"/>
      </xdr:nvSpPr>
      <xdr:spPr>
        <a:xfrm>
          <a:off x="9482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103531</xdr:rowOff>
    </xdr:from>
    <xdr:to>
      <xdr:col>12</xdr:col>
      <xdr:colOff>561975</xdr:colOff>
      <xdr:row>37</xdr:row>
      <xdr:rowOff>33681</xdr:rowOff>
    </xdr:to>
    <xdr:sp macro="" textlink="">
      <xdr:nvSpPr>
        <xdr:cNvPr id="307" name="円/楕円 306"/>
        <xdr:cNvSpPr/>
      </xdr:nvSpPr>
      <xdr:spPr>
        <a:xfrm>
          <a:off x="8699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24808</xdr:rowOff>
    </xdr:from>
    <xdr:ext cx="469744" cy="259045"/>
    <xdr:sp macro="" textlink="">
      <xdr:nvSpPr>
        <xdr:cNvPr id="308" name="テキスト ボックス 307"/>
        <xdr:cNvSpPr txBox="1"/>
      </xdr:nvSpPr>
      <xdr:spPr>
        <a:xfrm>
          <a:off x="8515427" y="63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4318</xdr:rowOff>
    </xdr:from>
    <xdr:to>
      <xdr:col>11</xdr:col>
      <xdr:colOff>358775</xdr:colOff>
      <xdr:row>34</xdr:row>
      <xdr:rowOff>105918</xdr:rowOff>
    </xdr:to>
    <xdr:sp macro="" textlink="">
      <xdr:nvSpPr>
        <xdr:cNvPr id="309" name="円/楕円 308"/>
        <xdr:cNvSpPr/>
      </xdr:nvSpPr>
      <xdr:spPr>
        <a:xfrm>
          <a:off x="7810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122445</xdr:rowOff>
    </xdr:from>
    <xdr:ext cx="469744" cy="259045"/>
    <xdr:sp macro="" textlink="">
      <xdr:nvSpPr>
        <xdr:cNvPr id="310" name="テキスト ボックス 309"/>
        <xdr:cNvSpPr txBox="1"/>
      </xdr:nvSpPr>
      <xdr:spPr>
        <a:xfrm>
          <a:off x="7626427"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4318</xdr:rowOff>
    </xdr:from>
    <xdr:to>
      <xdr:col>10</xdr:col>
      <xdr:colOff>155575</xdr:colOff>
      <xdr:row>35</xdr:row>
      <xdr:rowOff>105918</xdr:rowOff>
    </xdr:to>
    <xdr:sp macro="" textlink="">
      <xdr:nvSpPr>
        <xdr:cNvPr id="311" name="円/楕円 310"/>
        <xdr:cNvSpPr/>
      </xdr:nvSpPr>
      <xdr:spPr>
        <a:xfrm>
          <a:off x="6921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97045</xdr:rowOff>
    </xdr:from>
    <xdr:ext cx="469744" cy="259045"/>
    <xdr:sp macro="" textlink="">
      <xdr:nvSpPr>
        <xdr:cNvPr id="312" name="テキスト ボックス 311"/>
        <xdr:cNvSpPr txBox="1"/>
      </xdr:nvSpPr>
      <xdr:spPr>
        <a:xfrm>
          <a:off x="6737427" y="609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119240</xdr:rowOff>
    </xdr:from>
    <xdr:to>
      <xdr:col>15</xdr:col>
      <xdr:colOff>180975</xdr:colOff>
      <xdr:row>58</xdr:row>
      <xdr:rowOff>135781</xdr:rowOff>
    </xdr:to>
    <xdr:cxnSp macro="">
      <xdr:nvCxnSpPr>
        <xdr:cNvPr id="343" name="直線コネクタ 342"/>
        <xdr:cNvCxnSpPr/>
      </xdr:nvCxnSpPr>
      <xdr:spPr>
        <a:xfrm flipV="1">
          <a:off x="9639300" y="10063340"/>
          <a:ext cx="8382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133740</xdr:rowOff>
    </xdr:from>
    <xdr:to>
      <xdr:col>14</xdr:col>
      <xdr:colOff>28575</xdr:colOff>
      <xdr:row>58</xdr:row>
      <xdr:rowOff>135781</xdr:rowOff>
    </xdr:to>
    <xdr:cxnSp macro="">
      <xdr:nvCxnSpPr>
        <xdr:cNvPr id="346" name="直線コネクタ 345"/>
        <xdr:cNvCxnSpPr/>
      </xdr:nvCxnSpPr>
      <xdr:spPr>
        <a:xfrm>
          <a:off x="8750300" y="10077840"/>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68736</xdr:rowOff>
    </xdr:from>
    <xdr:to>
      <xdr:col>12</xdr:col>
      <xdr:colOff>511175</xdr:colOff>
      <xdr:row>58</xdr:row>
      <xdr:rowOff>133740</xdr:rowOff>
    </xdr:to>
    <xdr:cxnSp macro="">
      <xdr:nvCxnSpPr>
        <xdr:cNvPr id="349" name="直線コネクタ 348"/>
        <xdr:cNvCxnSpPr/>
      </xdr:nvCxnSpPr>
      <xdr:spPr>
        <a:xfrm>
          <a:off x="7861300" y="10012836"/>
          <a:ext cx="889000" cy="6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68736</xdr:rowOff>
    </xdr:from>
    <xdr:to>
      <xdr:col>11</xdr:col>
      <xdr:colOff>307975</xdr:colOff>
      <xdr:row>58</xdr:row>
      <xdr:rowOff>115370</xdr:rowOff>
    </xdr:to>
    <xdr:cxnSp macro="">
      <xdr:nvCxnSpPr>
        <xdr:cNvPr id="352" name="直線コネクタ 351"/>
        <xdr:cNvCxnSpPr/>
      </xdr:nvCxnSpPr>
      <xdr:spPr>
        <a:xfrm flipV="1">
          <a:off x="6972300" y="1001283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68440</xdr:rowOff>
    </xdr:from>
    <xdr:to>
      <xdr:col>15</xdr:col>
      <xdr:colOff>231775</xdr:colOff>
      <xdr:row>58</xdr:row>
      <xdr:rowOff>170040</xdr:rowOff>
    </xdr:to>
    <xdr:sp macro="" textlink="">
      <xdr:nvSpPr>
        <xdr:cNvPr id="362" name="円/楕円 361"/>
        <xdr:cNvSpPr/>
      </xdr:nvSpPr>
      <xdr:spPr>
        <a:xfrm>
          <a:off x="104267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154817</xdr:rowOff>
    </xdr:from>
    <xdr:ext cx="469744" cy="259045"/>
    <xdr:sp macro="" textlink="">
      <xdr:nvSpPr>
        <xdr:cNvPr id="363" name="農林水産業費該当値テキスト"/>
        <xdr:cNvSpPr txBox="1"/>
      </xdr:nvSpPr>
      <xdr:spPr>
        <a:xfrm>
          <a:off x="10528300" y="99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84981</xdr:rowOff>
    </xdr:from>
    <xdr:to>
      <xdr:col>14</xdr:col>
      <xdr:colOff>79375</xdr:colOff>
      <xdr:row>59</xdr:row>
      <xdr:rowOff>15131</xdr:rowOff>
    </xdr:to>
    <xdr:sp macro="" textlink="">
      <xdr:nvSpPr>
        <xdr:cNvPr id="364" name="円/楕円 363"/>
        <xdr:cNvSpPr/>
      </xdr:nvSpPr>
      <xdr:spPr>
        <a:xfrm>
          <a:off x="9588500" y="100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6258</xdr:rowOff>
    </xdr:from>
    <xdr:ext cx="469744" cy="259045"/>
    <xdr:sp macro="" textlink="">
      <xdr:nvSpPr>
        <xdr:cNvPr id="365" name="テキスト ボックス 364"/>
        <xdr:cNvSpPr txBox="1"/>
      </xdr:nvSpPr>
      <xdr:spPr>
        <a:xfrm>
          <a:off x="9404427" y="1012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82940</xdr:rowOff>
    </xdr:from>
    <xdr:to>
      <xdr:col>12</xdr:col>
      <xdr:colOff>561975</xdr:colOff>
      <xdr:row>59</xdr:row>
      <xdr:rowOff>13090</xdr:rowOff>
    </xdr:to>
    <xdr:sp macro="" textlink="">
      <xdr:nvSpPr>
        <xdr:cNvPr id="366" name="円/楕円 365"/>
        <xdr:cNvSpPr/>
      </xdr:nvSpPr>
      <xdr:spPr>
        <a:xfrm>
          <a:off x="8699500" y="100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4217</xdr:rowOff>
    </xdr:from>
    <xdr:ext cx="469744" cy="259045"/>
    <xdr:sp macro="" textlink="">
      <xdr:nvSpPr>
        <xdr:cNvPr id="367" name="テキスト ボックス 366"/>
        <xdr:cNvSpPr txBox="1"/>
      </xdr:nvSpPr>
      <xdr:spPr>
        <a:xfrm>
          <a:off x="8515427" y="101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17936</xdr:rowOff>
    </xdr:from>
    <xdr:to>
      <xdr:col>11</xdr:col>
      <xdr:colOff>358775</xdr:colOff>
      <xdr:row>58</xdr:row>
      <xdr:rowOff>119536</xdr:rowOff>
    </xdr:to>
    <xdr:sp macro="" textlink="">
      <xdr:nvSpPr>
        <xdr:cNvPr id="368" name="円/楕円 367"/>
        <xdr:cNvSpPr/>
      </xdr:nvSpPr>
      <xdr:spPr>
        <a:xfrm>
          <a:off x="7810500" y="99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110663</xdr:rowOff>
    </xdr:from>
    <xdr:ext cx="534377" cy="259045"/>
    <xdr:sp macro="" textlink="">
      <xdr:nvSpPr>
        <xdr:cNvPr id="369" name="テキスト ボックス 368"/>
        <xdr:cNvSpPr txBox="1"/>
      </xdr:nvSpPr>
      <xdr:spPr>
        <a:xfrm>
          <a:off x="7594111" y="100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64570</xdr:rowOff>
    </xdr:from>
    <xdr:to>
      <xdr:col>10</xdr:col>
      <xdr:colOff>155575</xdr:colOff>
      <xdr:row>58</xdr:row>
      <xdr:rowOff>166170</xdr:rowOff>
    </xdr:to>
    <xdr:sp macro="" textlink="">
      <xdr:nvSpPr>
        <xdr:cNvPr id="370" name="円/楕円 369"/>
        <xdr:cNvSpPr/>
      </xdr:nvSpPr>
      <xdr:spPr>
        <a:xfrm>
          <a:off x="6921500" y="100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157297</xdr:rowOff>
    </xdr:from>
    <xdr:ext cx="469744" cy="259045"/>
    <xdr:sp macro="" textlink="">
      <xdr:nvSpPr>
        <xdr:cNvPr id="371" name="テキスト ボックス 370"/>
        <xdr:cNvSpPr txBox="1"/>
      </xdr:nvSpPr>
      <xdr:spPr>
        <a:xfrm>
          <a:off x="6737427" y="1010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29287</xdr:rowOff>
    </xdr:from>
    <xdr:to>
      <xdr:col>15</xdr:col>
      <xdr:colOff>180975</xdr:colOff>
      <xdr:row>77</xdr:row>
      <xdr:rowOff>69160</xdr:rowOff>
    </xdr:to>
    <xdr:cxnSp macro="">
      <xdr:nvCxnSpPr>
        <xdr:cNvPr id="402" name="直線コネクタ 401"/>
        <xdr:cNvCxnSpPr/>
      </xdr:nvCxnSpPr>
      <xdr:spPr>
        <a:xfrm>
          <a:off x="9639300" y="13230937"/>
          <a:ext cx="8382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29287</xdr:rowOff>
    </xdr:from>
    <xdr:to>
      <xdr:col>14</xdr:col>
      <xdr:colOff>28575</xdr:colOff>
      <xdr:row>77</xdr:row>
      <xdr:rowOff>141267</xdr:rowOff>
    </xdr:to>
    <xdr:cxnSp macro="">
      <xdr:nvCxnSpPr>
        <xdr:cNvPr id="405" name="直線コネクタ 404"/>
        <xdr:cNvCxnSpPr/>
      </xdr:nvCxnSpPr>
      <xdr:spPr>
        <a:xfrm flipV="1">
          <a:off x="8750300" y="13230937"/>
          <a:ext cx="889000" cy="1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141267</xdr:rowOff>
    </xdr:from>
    <xdr:to>
      <xdr:col>12</xdr:col>
      <xdr:colOff>511175</xdr:colOff>
      <xdr:row>78</xdr:row>
      <xdr:rowOff>2539</xdr:rowOff>
    </xdr:to>
    <xdr:cxnSp macro="">
      <xdr:nvCxnSpPr>
        <xdr:cNvPr id="408" name="直線コネクタ 407"/>
        <xdr:cNvCxnSpPr/>
      </xdr:nvCxnSpPr>
      <xdr:spPr>
        <a:xfrm flipV="1">
          <a:off x="7861300" y="13342917"/>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2539</xdr:rowOff>
    </xdr:from>
    <xdr:to>
      <xdr:col>11</xdr:col>
      <xdr:colOff>307975</xdr:colOff>
      <xdr:row>78</xdr:row>
      <xdr:rowOff>6393</xdr:rowOff>
    </xdr:to>
    <xdr:cxnSp macro="">
      <xdr:nvCxnSpPr>
        <xdr:cNvPr id="411" name="直線コネクタ 410"/>
        <xdr:cNvCxnSpPr/>
      </xdr:nvCxnSpPr>
      <xdr:spPr>
        <a:xfrm flipV="1">
          <a:off x="6972300" y="13375639"/>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18360</xdr:rowOff>
    </xdr:from>
    <xdr:to>
      <xdr:col>15</xdr:col>
      <xdr:colOff>231775</xdr:colOff>
      <xdr:row>77</xdr:row>
      <xdr:rowOff>119960</xdr:rowOff>
    </xdr:to>
    <xdr:sp macro="" textlink="">
      <xdr:nvSpPr>
        <xdr:cNvPr id="421" name="円/楕円 420"/>
        <xdr:cNvSpPr/>
      </xdr:nvSpPr>
      <xdr:spPr>
        <a:xfrm>
          <a:off x="10426700" y="132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168237</xdr:rowOff>
    </xdr:from>
    <xdr:ext cx="534377" cy="259045"/>
    <xdr:sp macro="" textlink="">
      <xdr:nvSpPr>
        <xdr:cNvPr id="422" name="商工費該当値テキスト"/>
        <xdr:cNvSpPr txBox="1"/>
      </xdr:nvSpPr>
      <xdr:spPr>
        <a:xfrm>
          <a:off x="10528300" y="131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149937</xdr:rowOff>
    </xdr:from>
    <xdr:to>
      <xdr:col>14</xdr:col>
      <xdr:colOff>79375</xdr:colOff>
      <xdr:row>77</xdr:row>
      <xdr:rowOff>80087</xdr:rowOff>
    </xdr:to>
    <xdr:sp macro="" textlink="">
      <xdr:nvSpPr>
        <xdr:cNvPr id="423" name="円/楕円 422"/>
        <xdr:cNvSpPr/>
      </xdr:nvSpPr>
      <xdr:spPr>
        <a:xfrm>
          <a:off x="9588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71214</xdr:rowOff>
    </xdr:from>
    <xdr:ext cx="534377" cy="259045"/>
    <xdr:sp macro="" textlink="">
      <xdr:nvSpPr>
        <xdr:cNvPr id="424" name="テキスト ボックス 423"/>
        <xdr:cNvSpPr txBox="1"/>
      </xdr:nvSpPr>
      <xdr:spPr>
        <a:xfrm>
          <a:off x="9372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90467</xdr:rowOff>
    </xdr:from>
    <xdr:to>
      <xdr:col>12</xdr:col>
      <xdr:colOff>561975</xdr:colOff>
      <xdr:row>78</xdr:row>
      <xdr:rowOff>20617</xdr:rowOff>
    </xdr:to>
    <xdr:sp macro="" textlink="">
      <xdr:nvSpPr>
        <xdr:cNvPr id="425" name="円/楕円 424"/>
        <xdr:cNvSpPr/>
      </xdr:nvSpPr>
      <xdr:spPr>
        <a:xfrm>
          <a:off x="8699500" y="132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11744</xdr:rowOff>
    </xdr:from>
    <xdr:ext cx="469744" cy="259045"/>
    <xdr:sp macro="" textlink="">
      <xdr:nvSpPr>
        <xdr:cNvPr id="426" name="テキスト ボックス 425"/>
        <xdr:cNvSpPr txBox="1"/>
      </xdr:nvSpPr>
      <xdr:spPr>
        <a:xfrm>
          <a:off x="8515427" y="1338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123189</xdr:rowOff>
    </xdr:from>
    <xdr:to>
      <xdr:col>11</xdr:col>
      <xdr:colOff>358775</xdr:colOff>
      <xdr:row>78</xdr:row>
      <xdr:rowOff>53339</xdr:rowOff>
    </xdr:to>
    <xdr:sp macro="" textlink="">
      <xdr:nvSpPr>
        <xdr:cNvPr id="427" name="円/楕円 426"/>
        <xdr:cNvSpPr/>
      </xdr:nvSpPr>
      <xdr:spPr>
        <a:xfrm>
          <a:off x="7810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44466</xdr:rowOff>
    </xdr:from>
    <xdr:ext cx="469744" cy="259045"/>
    <xdr:sp macro="" textlink="">
      <xdr:nvSpPr>
        <xdr:cNvPr id="428" name="テキスト ボックス 427"/>
        <xdr:cNvSpPr txBox="1"/>
      </xdr:nvSpPr>
      <xdr:spPr>
        <a:xfrm>
          <a:off x="7626427"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127043</xdr:rowOff>
    </xdr:from>
    <xdr:to>
      <xdr:col>10</xdr:col>
      <xdr:colOff>155575</xdr:colOff>
      <xdr:row>78</xdr:row>
      <xdr:rowOff>57193</xdr:rowOff>
    </xdr:to>
    <xdr:sp macro="" textlink="">
      <xdr:nvSpPr>
        <xdr:cNvPr id="429" name="円/楕円 428"/>
        <xdr:cNvSpPr/>
      </xdr:nvSpPr>
      <xdr:spPr>
        <a:xfrm>
          <a:off x="6921500" y="133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48320</xdr:rowOff>
    </xdr:from>
    <xdr:ext cx="469744" cy="259045"/>
    <xdr:sp macro="" textlink="">
      <xdr:nvSpPr>
        <xdr:cNvPr id="430" name="テキスト ボックス 429"/>
        <xdr:cNvSpPr txBox="1"/>
      </xdr:nvSpPr>
      <xdr:spPr>
        <a:xfrm>
          <a:off x="6737427" y="1342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118228</xdr:rowOff>
    </xdr:from>
    <xdr:to>
      <xdr:col>15</xdr:col>
      <xdr:colOff>180975</xdr:colOff>
      <xdr:row>98</xdr:row>
      <xdr:rowOff>121376</xdr:rowOff>
    </xdr:to>
    <xdr:cxnSp macro="">
      <xdr:nvCxnSpPr>
        <xdr:cNvPr id="461" name="直線コネクタ 460"/>
        <xdr:cNvCxnSpPr/>
      </xdr:nvCxnSpPr>
      <xdr:spPr>
        <a:xfrm flipV="1">
          <a:off x="9639300" y="16920328"/>
          <a:ext cx="8382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118283</xdr:rowOff>
    </xdr:from>
    <xdr:to>
      <xdr:col>14</xdr:col>
      <xdr:colOff>28575</xdr:colOff>
      <xdr:row>98</xdr:row>
      <xdr:rowOff>121376</xdr:rowOff>
    </xdr:to>
    <xdr:cxnSp macro="">
      <xdr:nvCxnSpPr>
        <xdr:cNvPr id="464" name="直線コネクタ 463"/>
        <xdr:cNvCxnSpPr/>
      </xdr:nvCxnSpPr>
      <xdr:spPr>
        <a:xfrm>
          <a:off x="8750300" y="16920383"/>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118283</xdr:rowOff>
    </xdr:from>
    <xdr:to>
      <xdr:col>12</xdr:col>
      <xdr:colOff>511175</xdr:colOff>
      <xdr:row>98</xdr:row>
      <xdr:rowOff>138641</xdr:rowOff>
    </xdr:to>
    <xdr:cxnSp macro="">
      <xdr:nvCxnSpPr>
        <xdr:cNvPr id="467" name="直線コネクタ 466"/>
        <xdr:cNvCxnSpPr/>
      </xdr:nvCxnSpPr>
      <xdr:spPr>
        <a:xfrm flipV="1">
          <a:off x="7861300" y="16920383"/>
          <a:ext cx="889000" cy="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138641</xdr:rowOff>
    </xdr:from>
    <xdr:to>
      <xdr:col>11</xdr:col>
      <xdr:colOff>307975</xdr:colOff>
      <xdr:row>98</xdr:row>
      <xdr:rowOff>139422</xdr:rowOff>
    </xdr:to>
    <xdr:cxnSp macro="">
      <xdr:nvCxnSpPr>
        <xdr:cNvPr id="470" name="直線コネクタ 469"/>
        <xdr:cNvCxnSpPr/>
      </xdr:nvCxnSpPr>
      <xdr:spPr>
        <a:xfrm flipV="1">
          <a:off x="6972300" y="16940741"/>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67428</xdr:rowOff>
    </xdr:from>
    <xdr:to>
      <xdr:col>15</xdr:col>
      <xdr:colOff>231775</xdr:colOff>
      <xdr:row>98</xdr:row>
      <xdr:rowOff>169028</xdr:rowOff>
    </xdr:to>
    <xdr:sp macro="" textlink="">
      <xdr:nvSpPr>
        <xdr:cNvPr id="480" name="円/楕円 479"/>
        <xdr:cNvSpPr/>
      </xdr:nvSpPr>
      <xdr:spPr>
        <a:xfrm>
          <a:off x="10426700" y="168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26146</xdr:rowOff>
    </xdr:from>
    <xdr:ext cx="534377" cy="259045"/>
    <xdr:sp macro="" textlink="">
      <xdr:nvSpPr>
        <xdr:cNvPr id="481" name="土木費該当値テキスト"/>
        <xdr:cNvSpPr txBox="1"/>
      </xdr:nvSpPr>
      <xdr:spPr>
        <a:xfrm>
          <a:off x="10528300" y="168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70576</xdr:rowOff>
    </xdr:from>
    <xdr:to>
      <xdr:col>14</xdr:col>
      <xdr:colOff>79375</xdr:colOff>
      <xdr:row>99</xdr:row>
      <xdr:rowOff>726</xdr:rowOff>
    </xdr:to>
    <xdr:sp macro="" textlink="">
      <xdr:nvSpPr>
        <xdr:cNvPr id="482" name="円/楕円 481"/>
        <xdr:cNvSpPr/>
      </xdr:nvSpPr>
      <xdr:spPr>
        <a:xfrm>
          <a:off x="9588500" y="168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163303</xdr:rowOff>
    </xdr:from>
    <xdr:ext cx="534377" cy="259045"/>
    <xdr:sp macro="" textlink="">
      <xdr:nvSpPr>
        <xdr:cNvPr id="483" name="テキスト ボックス 482"/>
        <xdr:cNvSpPr txBox="1"/>
      </xdr:nvSpPr>
      <xdr:spPr>
        <a:xfrm>
          <a:off x="9372111" y="169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67483</xdr:rowOff>
    </xdr:from>
    <xdr:to>
      <xdr:col>12</xdr:col>
      <xdr:colOff>561975</xdr:colOff>
      <xdr:row>98</xdr:row>
      <xdr:rowOff>169083</xdr:rowOff>
    </xdr:to>
    <xdr:sp macro="" textlink="">
      <xdr:nvSpPr>
        <xdr:cNvPr id="484" name="円/楕円 483"/>
        <xdr:cNvSpPr/>
      </xdr:nvSpPr>
      <xdr:spPr>
        <a:xfrm>
          <a:off x="8699500" y="168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160210</xdr:rowOff>
    </xdr:from>
    <xdr:ext cx="534377" cy="259045"/>
    <xdr:sp macro="" textlink="">
      <xdr:nvSpPr>
        <xdr:cNvPr id="485" name="テキスト ボックス 484"/>
        <xdr:cNvSpPr txBox="1"/>
      </xdr:nvSpPr>
      <xdr:spPr>
        <a:xfrm>
          <a:off x="8483111" y="169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87841</xdr:rowOff>
    </xdr:from>
    <xdr:to>
      <xdr:col>11</xdr:col>
      <xdr:colOff>358775</xdr:colOff>
      <xdr:row>99</xdr:row>
      <xdr:rowOff>17991</xdr:rowOff>
    </xdr:to>
    <xdr:sp macro="" textlink="">
      <xdr:nvSpPr>
        <xdr:cNvPr id="486" name="円/楕円 485"/>
        <xdr:cNvSpPr/>
      </xdr:nvSpPr>
      <xdr:spPr>
        <a:xfrm>
          <a:off x="7810500" y="168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9118</xdr:rowOff>
    </xdr:from>
    <xdr:ext cx="534377" cy="259045"/>
    <xdr:sp macro="" textlink="">
      <xdr:nvSpPr>
        <xdr:cNvPr id="487" name="テキスト ボックス 486"/>
        <xdr:cNvSpPr txBox="1"/>
      </xdr:nvSpPr>
      <xdr:spPr>
        <a:xfrm>
          <a:off x="7594111" y="169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88622</xdr:rowOff>
    </xdr:from>
    <xdr:to>
      <xdr:col>10</xdr:col>
      <xdr:colOff>155575</xdr:colOff>
      <xdr:row>99</xdr:row>
      <xdr:rowOff>18772</xdr:rowOff>
    </xdr:to>
    <xdr:sp macro="" textlink="">
      <xdr:nvSpPr>
        <xdr:cNvPr id="488" name="円/楕円 487"/>
        <xdr:cNvSpPr/>
      </xdr:nvSpPr>
      <xdr:spPr>
        <a:xfrm>
          <a:off x="6921500" y="168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9899</xdr:rowOff>
    </xdr:from>
    <xdr:ext cx="534377" cy="259045"/>
    <xdr:sp macro="" textlink="">
      <xdr:nvSpPr>
        <xdr:cNvPr id="489" name="テキスト ボックス 488"/>
        <xdr:cNvSpPr txBox="1"/>
      </xdr:nvSpPr>
      <xdr:spPr>
        <a:xfrm>
          <a:off x="6705111" y="16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59625</xdr:rowOff>
    </xdr:from>
    <xdr:to>
      <xdr:col>23</xdr:col>
      <xdr:colOff>517525</xdr:colOff>
      <xdr:row>35</xdr:row>
      <xdr:rowOff>157269</xdr:rowOff>
    </xdr:to>
    <xdr:cxnSp macro="">
      <xdr:nvCxnSpPr>
        <xdr:cNvPr id="521" name="直線コネクタ 520"/>
        <xdr:cNvCxnSpPr/>
      </xdr:nvCxnSpPr>
      <xdr:spPr>
        <a:xfrm flipV="1">
          <a:off x="15481300" y="6060375"/>
          <a:ext cx="8382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157269</xdr:rowOff>
    </xdr:from>
    <xdr:to>
      <xdr:col>22</xdr:col>
      <xdr:colOff>365125</xdr:colOff>
      <xdr:row>36</xdr:row>
      <xdr:rowOff>108022</xdr:rowOff>
    </xdr:to>
    <xdr:cxnSp macro="">
      <xdr:nvCxnSpPr>
        <xdr:cNvPr id="524" name="直線コネクタ 523"/>
        <xdr:cNvCxnSpPr/>
      </xdr:nvCxnSpPr>
      <xdr:spPr>
        <a:xfrm flipV="1">
          <a:off x="14592300" y="6158019"/>
          <a:ext cx="889000" cy="1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6" name="テキスト ボックス 525"/>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59592</xdr:rowOff>
    </xdr:from>
    <xdr:to>
      <xdr:col>21</xdr:col>
      <xdr:colOff>161925</xdr:colOff>
      <xdr:row>36</xdr:row>
      <xdr:rowOff>108022</xdr:rowOff>
    </xdr:to>
    <xdr:cxnSp macro="">
      <xdr:nvCxnSpPr>
        <xdr:cNvPr id="527" name="直線コネクタ 526"/>
        <xdr:cNvCxnSpPr/>
      </xdr:nvCxnSpPr>
      <xdr:spPr>
        <a:xfrm>
          <a:off x="13703300" y="5888892"/>
          <a:ext cx="889000" cy="39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167748</xdr:rowOff>
    </xdr:from>
    <xdr:ext cx="534377" cy="259045"/>
    <xdr:sp macro="" textlink="">
      <xdr:nvSpPr>
        <xdr:cNvPr id="529" name="テキスト ボックス 528"/>
        <xdr:cNvSpPr txBox="1"/>
      </xdr:nvSpPr>
      <xdr:spPr>
        <a:xfrm>
          <a:off x="14325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59592</xdr:rowOff>
    </xdr:from>
    <xdr:to>
      <xdr:col>19</xdr:col>
      <xdr:colOff>644525</xdr:colOff>
      <xdr:row>37</xdr:row>
      <xdr:rowOff>110504</xdr:rowOff>
    </xdr:to>
    <xdr:cxnSp macro="">
      <xdr:nvCxnSpPr>
        <xdr:cNvPr id="530" name="直線コネクタ 529"/>
        <xdr:cNvCxnSpPr/>
      </xdr:nvCxnSpPr>
      <xdr:spPr>
        <a:xfrm flipV="1">
          <a:off x="12814300" y="5888892"/>
          <a:ext cx="889000" cy="56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25003</xdr:rowOff>
    </xdr:from>
    <xdr:ext cx="534377" cy="259045"/>
    <xdr:sp macro="" textlink="">
      <xdr:nvSpPr>
        <xdr:cNvPr id="532" name="テキスト ボックス 531"/>
        <xdr:cNvSpPr txBox="1"/>
      </xdr:nvSpPr>
      <xdr:spPr>
        <a:xfrm>
          <a:off x="13436111" y="63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8825</xdr:rowOff>
    </xdr:from>
    <xdr:to>
      <xdr:col>23</xdr:col>
      <xdr:colOff>568325</xdr:colOff>
      <xdr:row>35</xdr:row>
      <xdr:rowOff>110425</xdr:rowOff>
    </xdr:to>
    <xdr:sp macro="" textlink="">
      <xdr:nvSpPr>
        <xdr:cNvPr id="540" name="円/楕円 539"/>
        <xdr:cNvSpPr/>
      </xdr:nvSpPr>
      <xdr:spPr>
        <a:xfrm>
          <a:off x="16268700" y="60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31702</xdr:rowOff>
    </xdr:from>
    <xdr:ext cx="534377" cy="259045"/>
    <xdr:sp macro="" textlink="">
      <xdr:nvSpPr>
        <xdr:cNvPr id="541" name="消防費該当値テキスト"/>
        <xdr:cNvSpPr txBox="1"/>
      </xdr:nvSpPr>
      <xdr:spPr>
        <a:xfrm>
          <a:off x="16370300" y="58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106469</xdr:rowOff>
    </xdr:from>
    <xdr:to>
      <xdr:col>22</xdr:col>
      <xdr:colOff>415925</xdr:colOff>
      <xdr:row>36</xdr:row>
      <xdr:rowOff>36619</xdr:rowOff>
    </xdr:to>
    <xdr:sp macro="" textlink="">
      <xdr:nvSpPr>
        <xdr:cNvPr id="542" name="円/楕円 541"/>
        <xdr:cNvSpPr/>
      </xdr:nvSpPr>
      <xdr:spPr>
        <a:xfrm>
          <a:off x="15430500" y="6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53146</xdr:rowOff>
    </xdr:from>
    <xdr:ext cx="534377" cy="259045"/>
    <xdr:sp macro="" textlink="">
      <xdr:nvSpPr>
        <xdr:cNvPr id="543" name="テキスト ボックス 542"/>
        <xdr:cNvSpPr txBox="1"/>
      </xdr:nvSpPr>
      <xdr:spPr>
        <a:xfrm>
          <a:off x="15214111" y="58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57222</xdr:rowOff>
    </xdr:from>
    <xdr:to>
      <xdr:col>21</xdr:col>
      <xdr:colOff>212725</xdr:colOff>
      <xdr:row>36</xdr:row>
      <xdr:rowOff>158822</xdr:rowOff>
    </xdr:to>
    <xdr:sp macro="" textlink="">
      <xdr:nvSpPr>
        <xdr:cNvPr id="544" name="円/楕円 543"/>
        <xdr:cNvSpPr/>
      </xdr:nvSpPr>
      <xdr:spPr>
        <a:xfrm>
          <a:off x="14541500" y="6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3899</xdr:rowOff>
    </xdr:from>
    <xdr:ext cx="534377" cy="259045"/>
    <xdr:sp macro="" textlink="">
      <xdr:nvSpPr>
        <xdr:cNvPr id="545" name="テキスト ボックス 544"/>
        <xdr:cNvSpPr txBox="1"/>
      </xdr:nvSpPr>
      <xdr:spPr>
        <a:xfrm>
          <a:off x="14325111" y="60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8792</xdr:rowOff>
    </xdr:from>
    <xdr:to>
      <xdr:col>20</xdr:col>
      <xdr:colOff>9525</xdr:colOff>
      <xdr:row>34</xdr:row>
      <xdr:rowOff>110392</xdr:rowOff>
    </xdr:to>
    <xdr:sp macro="" textlink="">
      <xdr:nvSpPr>
        <xdr:cNvPr id="546" name="円/楕円 545"/>
        <xdr:cNvSpPr/>
      </xdr:nvSpPr>
      <xdr:spPr>
        <a:xfrm>
          <a:off x="13652500" y="58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126919</xdr:rowOff>
    </xdr:from>
    <xdr:ext cx="534377" cy="259045"/>
    <xdr:sp macro="" textlink="">
      <xdr:nvSpPr>
        <xdr:cNvPr id="547" name="テキスト ボックス 546"/>
        <xdr:cNvSpPr txBox="1"/>
      </xdr:nvSpPr>
      <xdr:spPr>
        <a:xfrm>
          <a:off x="13436111" y="5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59704</xdr:rowOff>
    </xdr:from>
    <xdr:to>
      <xdr:col>18</xdr:col>
      <xdr:colOff>492125</xdr:colOff>
      <xdr:row>37</xdr:row>
      <xdr:rowOff>161305</xdr:rowOff>
    </xdr:to>
    <xdr:sp macro="" textlink="">
      <xdr:nvSpPr>
        <xdr:cNvPr id="548" name="円/楕円 547"/>
        <xdr:cNvSpPr/>
      </xdr:nvSpPr>
      <xdr:spPr>
        <a:xfrm>
          <a:off x="12763500" y="6403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152432</xdr:rowOff>
    </xdr:from>
    <xdr:ext cx="534377" cy="259045"/>
    <xdr:sp macro="" textlink="">
      <xdr:nvSpPr>
        <xdr:cNvPr id="549" name="テキスト ボックス 548"/>
        <xdr:cNvSpPr txBox="1"/>
      </xdr:nvSpPr>
      <xdr:spPr>
        <a:xfrm>
          <a:off x="12547111" y="64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5569</xdr:rowOff>
    </xdr:from>
    <xdr:to>
      <xdr:col>23</xdr:col>
      <xdr:colOff>517525</xdr:colOff>
      <xdr:row>57</xdr:row>
      <xdr:rowOff>79102</xdr:rowOff>
    </xdr:to>
    <xdr:cxnSp macro="">
      <xdr:nvCxnSpPr>
        <xdr:cNvPr id="579" name="直線コネクタ 578"/>
        <xdr:cNvCxnSpPr/>
      </xdr:nvCxnSpPr>
      <xdr:spPr>
        <a:xfrm>
          <a:off x="15481300" y="9263869"/>
          <a:ext cx="838200" cy="58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5569</xdr:rowOff>
    </xdr:from>
    <xdr:to>
      <xdr:col>22</xdr:col>
      <xdr:colOff>365125</xdr:colOff>
      <xdr:row>58</xdr:row>
      <xdr:rowOff>48946</xdr:rowOff>
    </xdr:to>
    <xdr:cxnSp macro="">
      <xdr:nvCxnSpPr>
        <xdr:cNvPr id="582" name="直線コネクタ 581"/>
        <xdr:cNvCxnSpPr/>
      </xdr:nvCxnSpPr>
      <xdr:spPr>
        <a:xfrm flipV="1">
          <a:off x="14592300" y="9263869"/>
          <a:ext cx="889000" cy="72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35878</xdr:rowOff>
    </xdr:from>
    <xdr:to>
      <xdr:col>21</xdr:col>
      <xdr:colOff>161925</xdr:colOff>
      <xdr:row>58</xdr:row>
      <xdr:rowOff>48946</xdr:rowOff>
    </xdr:to>
    <xdr:cxnSp macro="">
      <xdr:nvCxnSpPr>
        <xdr:cNvPr id="585" name="直線コネクタ 584"/>
        <xdr:cNvCxnSpPr/>
      </xdr:nvCxnSpPr>
      <xdr:spPr>
        <a:xfrm>
          <a:off x="13703300" y="9979978"/>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35878</xdr:rowOff>
    </xdr:from>
    <xdr:to>
      <xdr:col>19</xdr:col>
      <xdr:colOff>644525</xdr:colOff>
      <xdr:row>58</xdr:row>
      <xdr:rowOff>160541</xdr:rowOff>
    </xdr:to>
    <xdr:cxnSp macro="">
      <xdr:nvCxnSpPr>
        <xdr:cNvPr id="588" name="直線コネクタ 587"/>
        <xdr:cNvCxnSpPr/>
      </xdr:nvCxnSpPr>
      <xdr:spPr>
        <a:xfrm flipV="1">
          <a:off x="12814300" y="9979978"/>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28302</xdr:rowOff>
    </xdr:from>
    <xdr:to>
      <xdr:col>23</xdr:col>
      <xdr:colOff>568325</xdr:colOff>
      <xdr:row>57</xdr:row>
      <xdr:rowOff>129902</xdr:rowOff>
    </xdr:to>
    <xdr:sp macro="" textlink="">
      <xdr:nvSpPr>
        <xdr:cNvPr id="598" name="円/楕円 597"/>
        <xdr:cNvSpPr/>
      </xdr:nvSpPr>
      <xdr:spPr>
        <a:xfrm>
          <a:off x="16268700" y="98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6729</xdr:rowOff>
    </xdr:from>
    <xdr:ext cx="534377" cy="259045"/>
    <xdr:sp macro="" textlink="">
      <xdr:nvSpPr>
        <xdr:cNvPr id="599" name="教育費該当値テキスト"/>
        <xdr:cNvSpPr txBox="1"/>
      </xdr:nvSpPr>
      <xdr:spPr>
        <a:xfrm>
          <a:off x="16370300" y="9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36,181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126219</xdr:rowOff>
    </xdr:from>
    <xdr:to>
      <xdr:col>22</xdr:col>
      <xdr:colOff>415925</xdr:colOff>
      <xdr:row>54</xdr:row>
      <xdr:rowOff>56369</xdr:rowOff>
    </xdr:to>
    <xdr:sp macro="" textlink="">
      <xdr:nvSpPr>
        <xdr:cNvPr id="600" name="円/楕円 599"/>
        <xdr:cNvSpPr/>
      </xdr:nvSpPr>
      <xdr:spPr>
        <a:xfrm>
          <a:off x="15430500" y="92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72896</xdr:rowOff>
    </xdr:from>
    <xdr:ext cx="534377" cy="259045"/>
    <xdr:sp macro="" textlink="">
      <xdr:nvSpPr>
        <xdr:cNvPr id="601" name="テキスト ボックス 600"/>
        <xdr:cNvSpPr txBox="1"/>
      </xdr:nvSpPr>
      <xdr:spPr>
        <a:xfrm>
          <a:off x="15214111" y="89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169596</xdr:rowOff>
    </xdr:from>
    <xdr:to>
      <xdr:col>21</xdr:col>
      <xdr:colOff>212725</xdr:colOff>
      <xdr:row>58</xdr:row>
      <xdr:rowOff>99746</xdr:rowOff>
    </xdr:to>
    <xdr:sp macro="" textlink="">
      <xdr:nvSpPr>
        <xdr:cNvPr id="602" name="円/楕円 601"/>
        <xdr:cNvSpPr/>
      </xdr:nvSpPr>
      <xdr:spPr>
        <a:xfrm>
          <a:off x="14541500" y="99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90873</xdr:rowOff>
    </xdr:from>
    <xdr:ext cx="534377" cy="259045"/>
    <xdr:sp macro="" textlink="">
      <xdr:nvSpPr>
        <xdr:cNvPr id="603" name="テキスト ボックス 602"/>
        <xdr:cNvSpPr txBox="1"/>
      </xdr:nvSpPr>
      <xdr:spPr>
        <a:xfrm>
          <a:off x="14325111" y="100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156528</xdr:rowOff>
    </xdr:from>
    <xdr:to>
      <xdr:col>20</xdr:col>
      <xdr:colOff>9525</xdr:colOff>
      <xdr:row>58</xdr:row>
      <xdr:rowOff>86678</xdr:rowOff>
    </xdr:to>
    <xdr:sp macro="" textlink="">
      <xdr:nvSpPr>
        <xdr:cNvPr id="604" name="円/楕円 603"/>
        <xdr:cNvSpPr/>
      </xdr:nvSpPr>
      <xdr:spPr>
        <a:xfrm>
          <a:off x="136525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77805</xdr:rowOff>
    </xdr:from>
    <xdr:ext cx="534377" cy="259045"/>
    <xdr:sp macro="" textlink="">
      <xdr:nvSpPr>
        <xdr:cNvPr id="605" name="テキスト ボックス 604"/>
        <xdr:cNvSpPr txBox="1"/>
      </xdr:nvSpPr>
      <xdr:spPr>
        <a:xfrm>
          <a:off x="13436111" y="100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109741</xdr:rowOff>
    </xdr:from>
    <xdr:to>
      <xdr:col>18</xdr:col>
      <xdr:colOff>492125</xdr:colOff>
      <xdr:row>59</xdr:row>
      <xdr:rowOff>39891</xdr:rowOff>
    </xdr:to>
    <xdr:sp macro="" textlink="">
      <xdr:nvSpPr>
        <xdr:cNvPr id="606" name="円/楕円 605"/>
        <xdr:cNvSpPr/>
      </xdr:nvSpPr>
      <xdr:spPr>
        <a:xfrm>
          <a:off x="12763500" y="100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31018</xdr:rowOff>
    </xdr:from>
    <xdr:ext cx="534377" cy="259045"/>
    <xdr:sp macro="" textlink="">
      <xdr:nvSpPr>
        <xdr:cNvPr id="607" name="テキスト ボックス 606"/>
        <xdr:cNvSpPr txBox="1"/>
      </xdr:nvSpPr>
      <xdr:spPr>
        <a:xfrm>
          <a:off x="12547111" y="101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92838</xdr:rowOff>
    </xdr:from>
    <xdr:to>
      <xdr:col>23</xdr:col>
      <xdr:colOff>517525</xdr:colOff>
      <xdr:row>79</xdr:row>
      <xdr:rowOff>95107</xdr:rowOff>
    </xdr:to>
    <xdr:cxnSp macro="">
      <xdr:nvCxnSpPr>
        <xdr:cNvPr id="638" name="直線コネクタ 637"/>
        <xdr:cNvCxnSpPr/>
      </xdr:nvCxnSpPr>
      <xdr:spPr>
        <a:xfrm>
          <a:off x="15481300" y="13637388"/>
          <a:ext cx="8382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87629</xdr:rowOff>
    </xdr:from>
    <xdr:to>
      <xdr:col>22</xdr:col>
      <xdr:colOff>365125</xdr:colOff>
      <xdr:row>79</xdr:row>
      <xdr:rowOff>92838</xdr:rowOff>
    </xdr:to>
    <xdr:cxnSp macro="">
      <xdr:nvCxnSpPr>
        <xdr:cNvPr id="641" name="直線コネクタ 640"/>
        <xdr:cNvCxnSpPr/>
      </xdr:nvCxnSpPr>
      <xdr:spPr>
        <a:xfrm>
          <a:off x="14592300" y="13632179"/>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77766</xdr:rowOff>
    </xdr:from>
    <xdr:to>
      <xdr:col>21</xdr:col>
      <xdr:colOff>161925</xdr:colOff>
      <xdr:row>79</xdr:row>
      <xdr:rowOff>87629</xdr:rowOff>
    </xdr:to>
    <xdr:cxnSp macro="">
      <xdr:nvCxnSpPr>
        <xdr:cNvPr id="644" name="直線コネクタ 643"/>
        <xdr:cNvCxnSpPr/>
      </xdr:nvCxnSpPr>
      <xdr:spPr>
        <a:xfrm>
          <a:off x="13703300" y="13622316"/>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77766</xdr:rowOff>
    </xdr:from>
    <xdr:to>
      <xdr:col>19</xdr:col>
      <xdr:colOff>644525</xdr:colOff>
      <xdr:row>79</xdr:row>
      <xdr:rowOff>83432</xdr:rowOff>
    </xdr:to>
    <xdr:cxnSp macro="">
      <xdr:nvCxnSpPr>
        <xdr:cNvPr id="647" name="直線コネクタ 646"/>
        <xdr:cNvCxnSpPr/>
      </xdr:nvCxnSpPr>
      <xdr:spPr>
        <a:xfrm flipV="1">
          <a:off x="12814300" y="13622316"/>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44307</xdr:rowOff>
    </xdr:from>
    <xdr:to>
      <xdr:col>23</xdr:col>
      <xdr:colOff>568325</xdr:colOff>
      <xdr:row>79</xdr:row>
      <xdr:rowOff>145907</xdr:rowOff>
    </xdr:to>
    <xdr:sp macro="" textlink="">
      <xdr:nvSpPr>
        <xdr:cNvPr id="657" name="円/楕円 656"/>
        <xdr:cNvSpPr/>
      </xdr:nvSpPr>
      <xdr:spPr>
        <a:xfrm>
          <a:off x="16268700" y="135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130684</xdr:rowOff>
    </xdr:from>
    <xdr:ext cx="378565" cy="259045"/>
    <xdr:sp macro="" textlink="">
      <xdr:nvSpPr>
        <xdr:cNvPr id="658" name="災害復旧費該当値テキスト"/>
        <xdr:cNvSpPr txBox="1"/>
      </xdr:nvSpPr>
      <xdr:spPr>
        <a:xfrm>
          <a:off x="16370300" y="1350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42038</xdr:rowOff>
    </xdr:from>
    <xdr:to>
      <xdr:col>22</xdr:col>
      <xdr:colOff>415925</xdr:colOff>
      <xdr:row>79</xdr:row>
      <xdr:rowOff>143638</xdr:rowOff>
    </xdr:to>
    <xdr:sp macro="" textlink="">
      <xdr:nvSpPr>
        <xdr:cNvPr id="659" name="円/楕円 658"/>
        <xdr:cNvSpPr/>
      </xdr:nvSpPr>
      <xdr:spPr>
        <a:xfrm>
          <a:off x="15430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134765</xdr:rowOff>
    </xdr:from>
    <xdr:ext cx="378565" cy="259045"/>
    <xdr:sp macro="" textlink="">
      <xdr:nvSpPr>
        <xdr:cNvPr id="660" name="テキスト ボックス 659"/>
        <xdr:cNvSpPr txBox="1"/>
      </xdr:nvSpPr>
      <xdr:spPr>
        <a:xfrm>
          <a:off x="15292017" y="1367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36829</xdr:rowOff>
    </xdr:from>
    <xdr:to>
      <xdr:col>21</xdr:col>
      <xdr:colOff>212725</xdr:colOff>
      <xdr:row>79</xdr:row>
      <xdr:rowOff>138429</xdr:rowOff>
    </xdr:to>
    <xdr:sp macro="" textlink="">
      <xdr:nvSpPr>
        <xdr:cNvPr id="661" name="円/楕円 660"/>
        <xdr:cNvSpPr/>
      </xdr:nvSpPr>
      <xdr:spPr>
        <a:xfrm>
          <a:off x="145415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129556</xdr:rowOff>
    </xdr:from>
    <xdr:ext cx="378565" cy="259045"/>
    <xdr:sp macro="" textlink="">
      <xdr:nvSpPr>
        <xdr:cNvPr id="662" name="テキスト ボックス 661"/>
        <xdr:cNvSpPr txBox="1"/>
      </xdr:nvSpPr>
      <xdr:spPr>
        <a:xfrm>
          <a:off x="14403017" y="1367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26966</xdr:rowOff>
    </xdr:from>
    <xdr:to>
      <xdr:col>20</xdr:col>
      <xdr:colOff>9525</xdr:colOff>
      <xdr:row>79</xdr:row>
      <xdr:rowOff>128566</xdr:rowOff>
    </xdr:to>
    <xdr:sp macro="" textlink="">
      <xdr:nvSpPr>
        <xdr:cNvPr id="663" name="円/楕円 662"/>
        <xdr:cNvSpPr/>
      </xdr:nvSpPr>
      <xdr:spPr>
        <a:xfrm>
          <a:off x="13652500" y="135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119693</xdr:rowOff>
    </xdr:from>
    <xdr:ext cx="469744" cy="259045"/>
    <xdr:sp macro="" textlink="">
      <xdr:nvSpPr>
        <xdr:cNvPr id="664" name="テキスト ボックス 663"/>
        <xdr:cNvSpPr txBox="1"/>
      </xdr:nvSpPr>
      <xdr:spPr>
        <a:xfrm>
          <a:off x="13468427" y="136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32632</xdr:rowOff>
    </xdr:from>
    <xdr:to>
      <xdr:col>18</xdr:col>
      <xdr:colOff>492125</xdr:colOff>
      <xdr:row>79</xdr:row>
      <xdr:rowOff>134232</xdr:rowOff>
    </xdr:to>
    <xdr:sp macro="" textlink="">
      <xdr:nvSpPr>
        <xdr:cNvPr id="665" name="円/楕円 664"/>
        <xdr:cNvSpPr/>
      </xdr:nvSpPr>
      <xdr:spPr>
        <a:xfrm>
          <a:off x="12763500" y="13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125359</xdr:rowOff>
    </xdr:from>
    <xdr:ext cx="378565" cy="259045"/>
    <xdr:sp macro="" textlink="">
      <xdr:nvSpPr>
        <xdr:cNvPr id="666" name="テキスト ボックス 665"/>
        <xdr:cNvSpPr txBox="1"/>
      </xdr:nvSpPr>
      <xdr:spPr>
        <a:xfrm>
          <a:off x="12625017" y="1366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135342</xdr:rowOff>
    </xdr:from>
    <xdr:to>
      <xdr:col>23</xdr:col>
      <xdr:colOff>517525</xdr:colOff>
      <xdr:row>97</xdr:row>
      <xdr:rowOff>144745</xdr:rowOff>
    </xdr:to>
    <xdr:cxnSp macro="">
      <xdr:nvCxnSpPr>
        <xdr:cNvPr id="695" name="直線コネクタ 694"/>
        <xdr:cNvCxnSpPr/>
      </xdr:nvCxnSpPr>
      <xdr:spPr>
        <a:xfrm>
          <a:off x="15481300" y="16765992"/>
          <a:ext cx="8382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89599</xdr:rowOff>
    </xdr:from>
    <xdr:to>
      <xdr:col>22</xdr:col>
      <xdr:colOff>365125</xdr:colOff>
      <xdr:row>97</xdr:row>
      <xdr:rowOff>135342</xdr:rowOff>
    </xdr:to>
    <xdr:cxnSp macro="">
      <xdr:nvCxnSpPr>
        <xdr:cNvPr id="698" name="直線コネクタ 697"/>
        <xdr:cNvCxnSpPr/>
      </xdr:nvCxnSpPr>
      <xdr:spPr>
        <a:xfrm>
          <a:off x="14592300" y="16720249"/>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78093</xdr:rowOff>
    </xdr:from>
    <xdr:to>
      <xdr:col>21</xdr:col>
      <xdr:colOff>161925</xdr:colOff>
      <xdr:row>97</xdr:row>
      <xdr:rowOff>89599</xdr:rowOff>
    </xdr:to>
    <xdr:cxnSp macro="">
      <xdr:nvCxnSpPr>
        <xdr:cNvPr id="701" name="直線コネクタ 700"/>
        <xdr:cNvCxnSpPr/>
      </xdr:nvCxnSpPr>
      <xdr:spPr>
        <a:xfrm>
          <a:off x="13703300" y="16708743"/>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57793</xdr:rowOff>
    </xdr:from>
    <xdr:to>
      <xdr:col>19</xdr:col>
      <xdr:colOff>644525</xdr:colOff>
      <xdr:row>97</xdr:row>
      <xdr:rowOff>78093</xdr:rowOff>
    </xdr:to>
    <xdr:cxnSp macro="">
      <xdr:nvCxnSpPr>
        <xdr:cNvPr id="704" name="直線コネクタ 703"/>
        <xdr:cNvCxnSpPr/>
      </xdr:nvCxnSpPr>
      <xdr:spPr>
        <a:xfrm>
          <a:off x="12814300" y="16688443"/>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93945</xdr:rowOff>
    </xdr:from>
    <xdr:to>
      <xdr:col>23</xdr:col>
      <xdr:colOff>568325</xdr:colOff>
      <xdr:row>98</xdr:row>
      <xdr:rowOff>24095</xdr:rowOff>
    </xdr:to>
    <xdr:sp macro="" textlink="">
      <xdr:nvSpPr>
        <xdr:cNvPr id="714" name="円/楕円 713"/>
        <xdr:cNvSpPr/>
      </xdr:nvSpPr>
      <xdr:spPr>
        <a:xfrm>
          <a:off x="16268700" y="167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8872</xdr:rowOff>
    </xdr:from>
    <xdr:ext cx="534377" cy="259045"/>
    <xdr:sp macro="" textlink="">
      <xdr:nvSpPr>
        <xdr:cNvPr id="715" name="公債費該当値テキスト"/>
        <xdr:cNvSpPr txBox="1"/>
      </xdr:nvSpPr>
      <xdr:spPr>
        <a:xfrm>
          <a:off x="16370300" y="1663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84542</xdr:rowOff>
    </xdr:from>
    <xdr:to>
      <xdr:col>22</xdr:col>
      <xdr:colOff>415925</xdr:colOff>
      <xdr:row>98</xdr:row>
      <xdr:rowOff>14692</xdr:rowOff>
    </xdr:to>
    <xdr:sp macro="" textlink="">
      <xdr:nvSpPr>
        <xdr:cNvPr id="716" name="円/楕円 715"/>
        <xdr:cNvSpPr/>
      </xdr:nvSpPr>
      <xdr:spPr>
        <a:xfrm>
          <a:off x="15430500" y="167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5819</xdr:rowOff>
    </xdr:from>
    <xdr:ext cx="534377" cy="259045"/>
    <xdr:sp macro="" textlink="">
      <xdr:nvSpPr>
        <xdr:cNvPr id="717" name="テキスト ボックス 716"/>
        <xdr:cNvSpPr txBox="1"/>
      </xdr:nvSpPr>
      <xdr:spPr>
        <a:xfrm>
          <a:off x="15214111" y="168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38799</xdr:rowOff>
    </xdr:from>
    <xdr:to>
      <xdr:col>21</xdr:col>
      <xdr:colOff>212725</xdr:colOff>
      <xdr:row>97</xdr:row>
      <xdr:rowOff>140399</xdr:rowOff>
    </xdr:to>
    <xdr:sp macro="" textlink="">
      <xdr:nvSpPr>
        <xdr:cNvPr id="718" name="円/楕円 717"/>
        <xdr:cNvSpPr/>
      </xdr:nvSpPr>
      <xdr:spPr>
        <a:xfrm>
          <a:off x="14541500" y="166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131526</xdr:rowOff>
    </xdr:from>
    <xdr:ext cx="534377" cy="259045"/>
    <xdr:sp macro="" textlink="">
      <xdr:nvSpPr>
        <xdr:cNvPr id="719" name="テキスト ボックス 718"/>
        <xdr:cNvSpPr txBox="1"/>
      </xdr:nvSpPr>
      <xdr:spPr>
        <a:xfrm>
          <a:off x="14325111" y="167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27293</xdr:rowOff>
    </xdr:from>
    <xdr:to>
      <xdr:col>20</xdr:col>
      <xdr:colOff>9525</xdr:colOff>
      <xdr:row>97</xdr:row>
      <xdr:rowOff>128893</xdr:rowOff>
    </xdr:to>
    <xdr:sp macro="" textlink="">
      <xdr:nvSpPr>
        <xdr:cNvPr id="720" name="円/楕円 719"/>
        <xdr:cNvSpPr/>
      </xdr:nvSpPr>
      <xdr:spPr>
        <a:xfrm>
          <a:off x="13652500" y="16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120020</xdr:rowOff>
    </xdr:from>
    <xdr:ext cx="534377" cy="259045"/>
    <xdr:sp macro="" textlink="">
      <xdr:nvSpPr>
        <xdr:cNvPr id="721" name="テキスト ボックス 720"/>
        <xdr:cNvSpPr txBox="1"/>
      </xdr:nvSpPr>
      <xdr:spPr>
        <a:xfrm>
          <a:off x="13436111" y="167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6993</xdr:rowOff>
    </xdr:from>
    <xdr:to>
      <xdr:col>18</xdr:col>
      <xdr:colOff>492125</xdr:colOff>
      <xdr:row>97</xdr:row>
      <xdr:rowOff>108593</xdr:rowOff>
    </xdr:to>
    <xdr:sp macro="" textlink="">
      <xdr:nvSpPr>
        <xdr:cNvPr id="722" name="円/楕円 721"/>
        <xdr:cNvSpPr/>
      </xdr:nvSpPr>
      <xdr:spPr>
        <a:xfrm>
          <a:off x="12763500" y="166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99720</xdr:rowOff>
    </xdr:from>
    <xdr:ext cx="534377" cy="259045"/>
    <xdr:sp macro="" textlink="">
      <xdr:nvSpPr>
        <xdr:cNvPr id="723" name="テキスト ボックス 722"/>
        <xdr:cNvSpPr txBox="1"/>
      </xdr:nvSpPr>
      <xdr:spPr>
        <a:xfrm>
          <a:off x="12547111" y="167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53213</xdr:rowOff>
    </xdr:from>
    <xdr:to>
      <xdr:col>29</xdr:col>
      <xdr:colOff>517525</xdr:colOff>
      <xdr:row>39</xdr:row>
      <xdr:rowOff>44450</xdr:rowOff>
    </xdr:to>
    <xdr:cxnSp macro="">
      <xdr:nvCxnSpPr>
        <xdr:cNvPr id="758" name="直線コネクタ 757"/>
        <xdr:cNvCxnSpPr/>
      </xdr:nvCxnSpPr>
      <xdr:spPr>
        <a:xfrm>
          <a:off x="19545300" y="6225413"/>
          <a:ext cx="889000" cy="5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53213</xdr:rowOff>
    </xdr:from>
    <xdr:to>
      <xdr:col>28</xdr:col>
      <xdr:colOff>314325</xdr:colOff>
      <xdr:row>39</xdr:row>
      <xdr:rowOff>44450</xdr:rowOff>
    </xdr:to>
    <xdr:cxnSp macro="">
      <xdr:nvCxnSpPr>
        <xdr:cNvPr id="761" name="直線コネクタ 760"/>
        <xdr:cNvCxnSpPr/>
      </xdr:nvCxnSpPr>
      <xdr:spPr>
        <a:xfrm flipV="1">
          <a:off x="18656300" y="6225413"/>
          <a:ext cx="889000" cy="5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9415</xdr:rowOff>
    </xdr:from>
    <xdr:ext cx="378565" cy="259045"/>
    <xdr:sp macro="" textlink="">
      <xdr:nvSpPr>
        <xdr:cNvPr id="763" name="テキスト ボックス 762"/>
        <xdr:cNvSpPr txBox="1"/>
      </xdr:nvSpPr>
      <xdr:spPr>
        <a:xfrm>
          <a:off x="19356017" y="65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2413</xdr:rowOff>
    </xdr:from>
    <xdr:to>
      <xdr:col>28</xdr:col>
      <xdr:colOff>365125</xdr:colOff>
      <xdr:row>36</xdr:row>
      <xdr:rowOff>104013</xdr:rowOff>
    </xdr:to>
    <xdr:sp macro="" textlink="">
      <xdr:nvSpPr>
        <xdr:cNvPr id="777" name="円/楕円 776"/>
        <xdr:cNvSpPr/>
      </xdr:nvSpPr>
      <xdr:spPr>
        <a:xfrm>
          <a:off x="19494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120540</xdr:rowOff>
    </xdr:from>
    <xdr:ext cx="469744" cy="259045"/>
    <xdr:sp macro="" textlink="">
      <xdr:nvSpPr>
        <xdr:cNvPr id="778" name="テキスト ボックス 777"/>
        <xdr:cNvSpPr txBox="1"/>
      </xdr:nvSpPr>
      <xdr:spPr>
        <a:xfrm>
          <a:off x="19310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latin typeface="+mn-lt"/>
              <a:ea typeface="+mn-ea"/>
              <a:cs typeface="+mn-cs"/>
            </a:rPr>
            <a:t>◎少子高齢化による人口減少の影響は避けることはできず、今後住民一人当たりのコストは上昇するものと見込まれる。人口減少対策施策を実施することにより分母となる人口減少の抑制を図り、各費目において住民サービスの低下を最小限に抑えつつ、かつ事業内容についてはの十分な精査、見直しを行いコスト上昇の抑制に努める。</a:t>
          </a:r>
          <a:endParaRPr kumimoji="1" lang="en-US" altLang="ja-JP" sz="1000">
            <a:solidFill>
              <a:schemeClr val="dk1"/>
            </a:solidFill>
            <a:latin typeface="+mn-lt"/>
            <a:ea typeface="+mn-ea"/>
            <a:cs typeface="+mn-cs"/>
          </a:endParaRPr>
        </a:p>
        <a:p>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総務費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+4,474</a:t>
          </a:r>
          <a:r>
            <a:rPr kumimoji="1" lang="ja-JP" altLang="ja-JP" sz="1000">
              <a:solidFill>
                <a:schemeClr val="dk1"/>
              </a:solidFill>
              <a:latin typeface="+mn-lt"/>
              <a:ea typeface="+mn-ea"/>
              <a:cs typeface="+mn-cs"/>
            </a:rPr>
            <a:t>円　社会保障税番号制度に係るシステム改修等今後も制度改正に伴い改修費用が見込まれる為、個々の内容について十分精査を行い適正な事業執行に努める。今後大型施設の改修による大幅な増が見込まれるため、事業内容、財源の確保等十分精査を行う。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民生費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34,024</a:t>
          </a:r>
          <a:r>
            <a:rPr kumimoji="1" lang="ja-JP" altLang="ja-JP" sz="1000">
              <a:solidFill>
                <a:schemeClr val="dk1"/>
              </a:solidFill>
              <a:latin typeface="+mn-lt"/>
              <a:ea typeface="+mn-ea"/>
              <a:cs typeface="+mn-cs"/>
            </a:rPr>
            <a:t>円　生活保護扶助費、介護保険特別会計への繰出金等社会保障関連経費は今後も増大していくと予想され、資格審査等の適正化、介護保険事業計画の適正実施を行い費用の増大に歯止めをかけるよう努める。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衛生費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12,300</a:t>
          </a:r>
          <a:r>
            <a:rPr kumimoji="1" lang="ja-JP" altLang="ja-JP" sz="1000">
              <a:solidFill>
                <a:schemeClr val="dk1"/>
              </a:solidFill>
              <a:latin typeface="+mn-lt"/>
              <a:ea typeface="+mn-ea"/>
              <a:cs typeface="+mn-cs"/>
            </a:rPr>
            <a:t>円　保健衛生に係る経費においては人口減少対策事業に取り組みつつ事業内容については十分な精査を行い、清掃費については施設の老朽化に伴う更新時期となっている為、広域化を含めた計画的な施設更新を検討し、事業費の高騰抑制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農林水産業費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7,404</a:t>
          </a:r>
          <a:r>
            <a:rPr kumimoji="1" lang="ja-JP" altLang="ja-JP" sz="1000">
              <a:solidFill>
                <a:schemeClr val="dk1"/>
              </a:solidFill>
              <a:latin typeface="+mn-lt"/>
              <a:ea typeface="+mn-ea"/>
              <a:cs typeface="+mn-cs"/>
            </a:rPr>
            <a:t>円　林道維持、漁港修繕等の普通建設事業については施設の老朽化による更新時期となっており、計画的に事業を行っていく。併せて山の資源を生かしたまちづくりを推進することにより新たな地域の魅力の発掘を行い地域活性化を図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商工費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3,199</a:t>
          </a:r>
          <a:r>
            <a:rPr kumimoji="1" lang="ja-JP" altLang="ja-JP" sz="1000">
              <a:solidFill>
                <a:schemeClr val="dk1"/>
              </a:solidFill>
              <a:latin typeface="+mn-lt"/>
              <a:ea typeface="+mn-ea"/>
              <a:cs typeface="+mn-cs"/>
            </a:rPr>
            <a:t>円　下田市の基幹産業である観光振興に係る費用が主な支出。今後ソフト事業については観光・商工共に費用対効果の高い事業に注力し、かつ新たな魅力を発掘できる事業に力を入れていく。施設においては老朽化が進んでおり、トイレ等はユニバーサルデザイン化に併せた修繕を行い補助金等財源を最大限活用し費用抑制を図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土木費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6,035</a:t>
          </a:r>
          <a:r>
            <a:rPr kumimoji="1" lang="ja-JP" altLang="ja-JP" sz="1000">
              <a:solidFill>
                <a:schemeClr val="dk1"/>
              </a:solidFill>
              <a:latin typeface="+mn-lt"/>
              <a:ea typeface="+mn-ea"/>
              <a:cs typeface="+mn-cs"/>
            </a:rPr>
            <a:t>円　道路や河川の維持費用となっており、改修事業が主な事業となっている。長寿命化計画を基に計画的に事業を行うことにより費用の高騰抑制を図る。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消防費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+9,995</a:t>
          </a:r>
          <a:r>
            <a:rPr kumimoji="1" lang="ja-JP" altLang="en-US" sz="1000">
              <a:solidFill>
                <a:schemeClr val="dk1"/>
              </a:solidFill>
              <a:latin typeface="+mn-lt"/>
              <a:ea typeface="+mn-ea"/>
              <a:cs typeface="+mn-cs"/>
            </a:rPr>
            <a:t>円</a:t>
          </a:r>
          <a:r>
            <a:rPr kumimoji="1" lang="ja-JP" altLang="ja-JP" sz="1000">
              <a:solidFill>
                <a:schemeClr val="dk1"/>
              </a:solidFill>
              <a:latin typeface="+mn-lt"/>
              <a:ea typeface="+mn-ea"/>
              <a:cs typeface="+mn-cs"/>
            </a:rPr>
            <a:t>　地域及び住民への防災啓発関係補助金及び防災関係施設の整備、消防関係施設の更新が主な支出。</a:t>
          </a:r>
          <a:r>
            <a:rPr kumimoji="1" lang="ja-JP" altLang="en-US" sz="1000">
              <a:solidFill>
                <a:schemeClr val="dk1"/>
              </a:solidFill>
              <a:latin typeface="+mn-lt"/>
              <a:ea typeface="+mn-ea"/>
              <a:cs typeface="+mn-cs"/>
            </a:rPr>
            <a:t>平成</a:t>
          </a:r>
          <a:r>
            <a:rPr kumimoji="1" lang="en-US" altLang="ja-JP" sz="1000">
              <a:solidFill>
                <a:schemeClr val="dk1"/>
              </a:solidFill>
              <a:latin typeface="+mn-lt"/>
              <a:ea typeface="+mn-ea"/>
              <a:cs typeface="+mn-cs"/>
            </a:rPr>
            <a:t>28</a:t>
          </a:r>
          <a:r>
            <a:rPr kumimoji="1" lang="ja-JP" altLang="en-US" sz="1000">
              <a:solidFill>
                <a:schemeClr val="dk1"/>
              </a:solidFill>
              <a:latin typeface="+mn-lt"/>
              <a:ea typeface="+mn-ea"/>
              <a:cs typeface="+mn-cs"/>
            </a:rPr>
            <a:t>年度においては、防災センターを新たに建設したため費用が増加している。</a:t>
          </a:r>
          <a:r>
            <a:rPr kumimoji="1" lang="ja-JP" altLang="ja-JP" sz="1000">
              <a:solidFill>
                <a:schemeClr val="dk1"/>
              </a:solidFill>
              <a:latin typeface="+mn-lt"/>
              <a:ea typeface="+mn-ea"/>
              <a:cs typeface="+mn-cs"/>
            </a:rPr>
            <a:t>消防関連施設については老朽化が進んでおり、集約化と併せて計画的に修繕を行いの費用の抑制を図っていく。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教育費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a:t>
          </a:r>
          <a:r>
            <a:rPr kumimoji="1" lang="en-US" altLang="ja-JP" sz="1000">
              <a:solidFill>
                <a:schemeClr val="dk1"/>
              </a:solidFill>
              <a:latin typeface="+mn-lt"/>
              <a:ea typeface="+mn-ea"/>
              <a:cs typeface="+mn-cs"/>
            </a:rPr>
            <a:t>+13,498</a:t>
          </a:r>
          <a:r>
            <a:rPr kumimoji="1" lang="ja-JP" altLang="en-US" sz="1000">
              <a:solidFill>
                <a:schemeClr val="dk1"/>
              </a:solidFill>
              <a:latin typeface="+mn-lt"/>
              <a:ea typeface="+mn-ea"/>
              <a:cs typeface="+mn-cs"/>
            </a:rPr>
            <a:t>円　今</a:t>
          </a:r>
          <a:r>
            <a:rPr kumimoji="1" lang="ja-JP" altLang="ja-JP" sz="1000">
              <a:solidFill>
                <a:schemeClr val="dk1"/>
              </a:solidFill>
              <a:latin typeface="+mn-lt"/>
              <a:ea typeface="+mn-ea"/>
              <a:cs typeface="+mn-cs"/>
            </a:rPr>
            <a:t>後</a:t>
          </a:r>
          <a:r>
            <a:rPr kumimoji="1" lang="ja-JP" altLang="en-US" sz="1000">
              <a:solidFill>
                <a:schemeClr val="dk1"/>
              </a:solidFill>
              <a:latin typeface="+mn-lt"/>
              <a:ea typeface="+mn-ea"/>
              <a:cs typeface="+mn-cs"/>
            </a:rPr>
            <a:t>、中学校再編等による既存施設</a:t>
          </a:r>
          <a:r>
            <a:rPr kumimoji="1" lang="ja-JP" altLang="ja-JP" sz="1000">
              <a:solidFill>
                <a:schemeClr val="dk1"/>
              </a:solidFill>
              <a:latin typeface="+mn-lt"/>
              <a:ea typeface="+mn-ea"/>
              <a:cs typeface="+mn-cs"/>
            </a:rPr>
            <a:t>の更新が控えている為、事業費の精査、財源の確保については十分な検討を行っていく。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公債費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28,313</a:t>
          </a:r>
          <a:r>
            <a:rPr kumimoji="1" lang="ja-JP" altLang="ja-JP" sz="1000">
              <a:solidFill>
                <a:schemeClr val="dk1"/>
              </a:solidFill>
              <a:latin typeface="+mn-lt"/>
              <a:ea typeface="+mn-ea"/>
              <a:cs typeface="+mn-cs"/>
            </a:rPr>
            <a:t>円　これまでに起債事業の抑制を行ってきた効果による減少が続いてきたが、今後は大型施設の更新が予定されており、大幅な増額が見込まれる。将来負担を最小限に抑えるため、事業内容の精査はもとより、条件有利な借入を選択する。事業執行に当たっては実施時期を含め十分な検討を行う。</a:t>
          </a:r>
          <a:endParaRPr kumimoji="1" lang="en-US" altLang="ja-JP" sz="10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行財政改革への取組等により、実質収支額は継続的に黒字を確保している。財政調整基金残高については</a:t>
          </a:r>
          <a:r>
            <a:rPr kumimoji="1" lang="en-US" altLang="ja-JP" sz="1100">
              <a:solidFill>
                <a:schemeClr val="dk1"/>
              </a:solidFill>
              <a:latin typeface="+mn-lt"/>
              <a:ea typeface="+mn-ea"/>
              <a:cs typeface="+mn-cs"/>
            </a:rPr>
            <a:t>17.57%</a:t>
          </a:r>
          <a:r>
            <a:rPr kumimoji="1" lang="ja-JP" altLang="ja-JP" sz="1100">
              <a:solidFill>
                <a:schemeClr val="dk1"/>
              </a:solidFill>
              <a:latin typeface="+mn-lt"/>
              <a:ea typeface="+mn-ea"/>
              <a:cs typeface="+mn-cs"/>
            </a:rPr>
            <a:t>と昨年度と比較して</a:t>
          </a:r>
          <a:r>
            <a:rPr kumimoji="1" lang="en-US" altLang="ja-JP" sz="1100">
              <a:solidFill>
                <a:schemeClr val="dk1"/>
              </a:solidFill>
              <a:latin typeface="+mn-lt"/>
              <a:ea typeface="+mn-ea"/>
              <a:cs typeface="+mn-cs"/>
            </a:rPr>
            <a:t>2.52</a:t>
          </a:r>
          <a:r>
            <a:rPr kumimoji="1" lang="ja-JP" altLang="ja-JP" sz="1100">
              <a:solidFill>
                <a:schemeClr val="dk1"/>
              </a:solidFill>
              <a:latin typeface="+mn-lt"/>
              <a:ea typeface="+mn-ea"/>
              <a:cs typeface="+mn-cs"/>
            </a:rPr>
            <a:t>ポイント増加している。これは行財政改革による歳出のスリム化と併せて平成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より消費税率が引き上げられたことによる標準税収入額の増による影響が大きい。現在収入増となった部分については財政調整基金残高の増に直接影響しているが、今後予定されている大型施設の更新事業の着手により、財政調整基金を含めた基金の大幅な取崩しも考えられ、実質単年度収支はマイナスへ転じることが予想される。引き続き行財政改革の取組を進め、中期的な見通しを持って取崩し額を最小限にとどめるよう努める。実質収支比率については適正と言われる５％程度を下回らない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全会計において、黒字決算となっている。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計画的な事業運営を行うことにより、財政の健全化に努めていくとともに、他会計への繰出金が一般会計を圧迫しているため、各会計経費の削減や、特に下水道事業については独立採算の原則に立ち返った料金の値上げによる健全化、保険料の適正化を図っていく必要がある。</a:t>
          </a:r>
          <a:endParaRPr kumimoji="1"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10849787</v>
      </c>
      <c r="BO4" s="381"/>
      <c r="BP4" s="381"/>
      <c r="BQ4" s="381"/>
      <c r="BR4" s="381"/>
      <c r="BS4" s="381"/>
      <c r="BT4" s="381"/>
      <c r="BU4" s="382"/>
      <c r="BV4" s="380">
        <v>11466013</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11.2</v>
      </c>
      <c r="CU4" s="558"/>
      <c r="CV4" s="558"/>
      <c r="CW4" s="558"/>
      <c r="CX4" s="558"/>
      <c r="CY4" s="558"/>
      <c r="CZ4" s="558"/>
      <c r="DA4" s="559"/>
      <c r="DB4" s="557">
        <v>11.6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10168721</v>
      </c>
      <c r="BO5" s="386"/>
      <c r="BP5" s="386"/>
      <c r="BQ5" s="386"/>
      <c r="BR5" s="386"/>
      <c r="BS5" s="386"/>
      <c r="BT5" s="386"/>
      <c r="BU5" s="387"/>
      <c r="BV5" s="385">
        <v>10675434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85.6</v>
      </c>
      <c r="CU5" s="356"/>
      <c r="CV5" s="356"/>
      <c r="CW5" s="356"/>
      <c r="CX5" s="356"/>
      <c r="CY5" s="356"/>
      <c r="CZ5" s="356"/>
      <c r="DA5" s="357"/>
      <c r="DB5" s="355">
        <v>82.5</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681066</v>
      </c>
      <c r="BO6" s="386"/>
      <c r="BP6" s="386"/>
      <c r="BQ6" s="386"/>
      <c r="BR6" s="386"/>
      <c r="BS6" s="386"/>
      <c r="BT6" s="386"/>
      <c r="BU6" s="387"/>
      <c r="BV6" s="385">
        <v>790579</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90.9</v>
      </c>
      <c r="CU6" s="532"/>
      <c r="CV6" s="532"/>
      <c r="CW6" s="532"/>
      <c r="CX6" s="532"/>
      <c r="CY6" s="532"/>
      <c r="CZ6" s="532"/>
      <c r="DA6" s="533"/>
      <c r="DB6" s="531">
        <v>88.6</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1500</v>
      </c>
      <c r="BO7" s="386"/>
      <c r="BP7" s="386"/>
      <c r="BQ7" s="386"/>
      <c r="BR7" s="386"/>
      <c r="BS7" s="386"/>
      <c r="BT7" s="386"/>
      <c r="BU7" s="387"/>
      <c r="BV7" s="385">
        <v>71167</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6084295</v>
      </c>
      <c r="CU7" s="386"/>
      <c r="CV7" s="386"/>
      <c r="CW7" s="386"/>
      <c r="CX7" s="386"/>
      <c r="CY7" s="386"/>
      <c r="CZ7" s="386"/>
      <c r="DA7" s="387"/>
      <c r="DB7" s="385">
        <v>6225110</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78</v>
      </c>
      <c r="AV8" s="443"/>
      <c r="AW8" s="443"/>
      <c r="AX8" s="443"/>
      <c r="AY8" s="365" t="s">
        <v>93</v>
      </c>
      <c r="AZ8" s="366"/>
      <c r="BA8" s="366"/>
      <c r="BB8" s="366"/>
      <c r="BC8" s="366"/>
      <c r="BD8" s="366"/>
      <c r="BE8" s="366"/>
      <c r="BF8" s="366"/>
      <c r="BG8" s="366"/>
      <c r="BH8" s="366"/>
      <c r="BI8" s="366"/>
      <c r="BJ8" s="366"/>
      <c r="BK8" s="366"/>
      <c r="BL8" s="366"/>
      <c r="BM8" s="367"/>
      <c r="BN8" s="385">
        <v>679566</v>
      </c>
      <c r="BO8" s="386"/>
      <c r="BP8" s="386"/>
      <c r="BQ8" s="386"/>
      <c r="BR8" s="386"/>
      <c r="BS8" s="386"/>
      <c r="BT8" s="386"/>
      <c r="BU8" s="387"/>
      <c r="BV8" s="385">
        <v>719412</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0.5</v>
      </c>
      <c r="CU8" s="495"/>
      <c r="CV8" s="495"/>
      <c r="CW8" s="495"/>
      <c r="CX8" s="495"/>
      <c r="CY8" s="495"/>
      <c r="CZ8" s="495"/>
      <c r="DA8" s="496"/>
      <c r="DB8" s="494">
        <v>0.49</v>
      </c>
      <c r="DC8" s="495"/>
      <c r="DD8" s="495"/>
      <c r="DE8" s="495"/>
      <c r="DF8" s="495"/>
      <c r="DG8" s="495"/>
      <c r="DH8" s="495"/>
      <c r="DI8" s="496"/>
      <c r="DJ8" s="139"/>
      <c r="DK8" s="139"/>
      <c r="DL8" s="139"/>
      <c r="DM8" s="139"/>
      <c r="DN8" s="139"/>
      <c r="DO8" s="139"/>
    </row>
    <row r="9" spans="1:119" ht="18.75" customHeight="1" thickBot="1">
      <c r="A9" s="140"/>
      <c r="B9" s="520" t="s">
        <v>95</v>
      </c>
      <c r="C9" s="521"/>
      <c r="D9" s="521"/>
      <c r="E9" s="521"/>
      <c r="F9" s="521"/>
      <c r="G9" s="521"/>
      <c r="H9" s="521"/>
      <c r="I9" s="521"/>
      <c r="J9" s="521"/>
      <c r="K9" s="448"/>
      <c r="L9" s="522" t="s">
        <v>96</v>
      </c>
      <c r="M9" s="523"/>
      <c r="N9" s="523"/>
      <c r="O9" s="523"/>
      <c r="P9" s="523"/>
      <c r="Q9" s="524"/>
      <c r="R9" s="525">
        <v>22916</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99</v>
      </c>
      <c r="AV9" s="443"/>
      <c r="AW9" s="443"/>
      <c r="AX9" s="443"/>
      <c r="AY9" s="365" t="s">
        <v>100</v>
      </c>
      <c r="AZ9" s="366"/>
      <c r="BA9" s="366"/>
      <c r="BB9" s="366"/>
      <c r="BC9" s="366"/>
      <c r="BD9" s="366"/>
      <c r="BE9" s="366"/>
      <c r="BF9" s="366"/>
      <c r="BG9" s="366"/>
      <c r="BH9" s="366"/>
      <c r="BI9" s="366"/>
      <c r="BJ9" s="366"/>
      <c r="BK9" s="366"/>
      <c r="BL9" s="366"/>
      <c r="BM9" s="367"/>
      <c r="BN9" s="385">
        <v>-39846</v>
      </c>
      <c r="BO9" s="386"/>
      <c r="BP9" s="386"/>
      <c r="BQ9" s="386"/>
      <c r="BR9" s="386"/>
      <c r="BS9" s="386"/>
      <c r="BT9" s="386"/>
      <c r="BU9" s="387"/>
      <c r="BV9" s="385">
        <v>214656</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8.9</v>
      </c>
      <c r="CU9" s="356"/>
      <c r="CV9" s="356"/>
      <c r="CW9" s="356"/>
      <c r="CX9" s="356"/>
      <c r="CY9" s="356"/>
      <c r="CZ9" s="356"/>
      <c r="DA9" s="357"/>
      <c r="DB9" s="355">
        <v>9.5</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25013</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570000</v>
      </c>
      <c r="BO10" s="386"/>
      <c r="BP10" s="386"/>
      <c r="BQ10" s="386"/>
      <c r="BR10" s="386"/>
      <c r="BS10" s="386"/>
      <c r="BT10" s="386"/>
      <c r="BU10" s="387"/>
      <c r="BV10" s="385">
        <v>522000</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22714</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437538</v>
      </c>
      <c r="BO12" s="386"/>
      <c r="BP12" s="386"/>
      <c r="BQ12" s="386"/>
      <c r="BR12" s="386"/>
      <c r="BS12" s="386"/>
      <c r="BT12" s="386"/>
      <c r="BU12" s="387"/>
      <c r="BV12" s="385">
        <v>357938</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22537</v>
      </c>
      <c r="S13" s="487"/>
      <c r="T13" s="487"/>
      <c r="U13" s="487"/>
      <c r="V13" s="488"/>
      <c r="W13" s="474" t="s">
        <v>124</v>
      </c>
      <c r="X13" s="398"/>
      <c r="Y13" s="398"/>
      <c r="Z13" s="398"/>
      <c r="AA13" s="398"/>
      <c r="AB13" s="399"/>
      <c r="AC13" s="361">
        <v>568</v>
      </c>
      <c r="AD13" s="362"/>
      <c r="AE13" s="362"/>
      <c r="AF13" s="362"/>
      <c r="AG13" s="363"/>
      <c r="AH13" s="361">
        <v>566</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92616</v>
      </c>
      <c r="BO13" s="386"/>
      <c r="BP13" s="386"/>
      <c r="BQ13" s="386"/>
      <c r="BR13" s="386"/>
      <c r="BS13" s="386"/>
      <c r="BT13" s="386"/>
      <c r="BU13" s="387"/>
      <c r="BV13" s="385">
        <v>378718</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7.3</v>
      </c>
      <c r="CU13" s="356"/>
      <c r="CV13" s="356"/>
      <c r="CW13" s="356"/>
      <c r="CX13" s="356"/>
      <c r="CY13" s="356"/>
      <c r="CZ13" s="356"/>
      <c r="DA13" s="357"/>
      <c r="DB13" s="355">
        <v>8.6</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23172</v>
      </c>
      <c r="S14" s="487"/>
      <c r="T14" s="487"/>
      <c r="U14" s="487"/>
      <c r="V14" s="488"/>
      <c r="W14" s="489"/>
      <c r="X14" s="401"/>
      <c r="Y14" s="401"/>
      <c r="Z14" s="401"/>
      <c r="AA14" s="401"/>
      <c r="AB14" s="402"/>
      <c r="AC14" s="479">
        <v>5.5</v>
      </c>
      <c r="AD14" s="480"/>
      <c r="AE14" s="480"/>
      <c r="AF14" s="480"/>
      <c r="AG14" s="481"/>
      <c r="AH14" s="479">
        <v>4.8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45.7</v>
      </c>
      <c r="CU14" s="458"/>
      <c r="CV14" s="458"/>
      <c r="CW14" s="458"/>
      <c r="CX14" s="458"/>
      <c r="CY14" s="458"/>
      <c r="CZ14" s="458"/>
      <c r="DA14" s="459"/>
      <c r="DB14" s="490">
        <v>56.8</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22994</v>
      </c>
      <c r="S15" s="487"/>
      <c r="T15" s="487"/>
      <c r="U15" s="487"/>
      <c r="V15" s="488"/>
      <c r="W15" s="474" t="s">
        <v>131</v>
      </c>
      <c r="X15" s="398"/>
      <c r="Y15" s="398"/>
      <c r="Z15" s="398"/>
      <c r="AA15" s="398"/>
      <c r="AB15" s="399"/>
      <c r="AC15" s="361">
        <v>1349</v>
      </c>
      <c r="AD15" s="362"/>
      <c r="AE15" s="362"/>
      <c r="AF15" s="362"/>
      <c r="AG15" s="363"/>
      <c r="AH15" s="361">
        <v>1519</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2540659</v>
      </c>
      <c r="BO15" s="381"/>
      <c r="BP15" s="381"/>
      <c r="BQ15" s="381"/>
      <c r="BR15" s="381"/>
      <c r="BS15" s="381"/>
      <c r="BT15" s="381"/>
      <c r="BU15" s="382"/>
      <c r="BV15" s="380">
        <v>2527934</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13.1</v>
      </c>
      <c r="AD16" s="480"/>
      <c r="AE16" s="480"/>
      <c r="AF16" s="480"/>
      <c r="AG16" s="481"/>
      <c r="AH16" s="479">
        <v>13</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5039109</v>
      </c>
      <c r="BO16" s="386"/>
      <c r="BP16" s="386"/>
      <c r="BQ16" s="386"/>
      <c r="BR16" s="386"/>
      <c r="BS16" s="386"/>
      <c r="BT16" s="386"/>
      <c r="BU16" s="387"/>
      <c r="BV16" s="385">
        <v>5095813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8395</v>
      </c>
      <c r="AD17" s="362"/>
      <c r="AE17" s="362"/>
      <c r="AF17" s="362"/>
      <c r="AG17" s="363"/>
      <c r="AH17" s="361">
        <v>9630</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3231272</v>
      </c>
      <c r="BO17" s="386"/>
      <c r="BP17" s="386"/>
      <c r="BQ17" s="386"/>
      <c r="BR17" s="386"/>
      <c r="BS17" s="386"/>
      <c r="BT17" s="386"/>
      <c r="BU17" s="387"/>
      <c r="BV17" s="385">
        <v>3211377</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104.38</v>
      </c>
      <c r="M18" s="450"/>
      <c r="N18" s="450"/>
      <c r="O18" s="450"/>
      <c r="P18" s="450"/>
      <c r="Q18" s="450"/>
      <c r="R18" s="451"/>
      <c r="S18" s="451"/>
      <c r="T18" s="451"/>
      <c r="U18" s="451"/>
      <c r="V18" s="452"/>
      <c r="W18" s="466"/>
      <c r="X18" s="467"/>
      <c r="Y18" s="467"/>
      <c r="Z18" s="467"/>
      <c r="AA18" s="467"/>
      <c r="AB18" s="475"/>
      <c r="AC18" s="349">
        <v>81.400000000000006</v>
      </c>
      <c r="AD18" s="350"/>
      <c r="AE18" s="350"/>
      <c r="AF18" s="350"/>
      <c r="AG18" s="453"/>
      <c r="AH18" s="349">
        <v>82.2</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5310402</v>
      </c>
      <c r="BO18" s="386"/>
      <c r="BP18" s="386"/>
      <c r="BQ18" s="386"/>
      <c r="BR18" s="386"/>
      <c r="BS18" s="386"/>
      <c r="BT18" s="386"/>
      <c r="BU18" s="387"/>
      <c r="BV18" s="385">
        <v>5341754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220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8167147</v>
      </c>
      <c r="BO19" s="386"/>
      <c r="BP19" s="386"/>
      <c r="BQ19" s="386"/>
      <c r="BR19" s="386"/>
      <c r="BS19" s="386"/>
      <c r="BT19" s="386"/>
      <c r="BU19" s="387"/>
      <c r="BV19" s="385">
        <v>8037607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10397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8445093</v>
      </c>
      <c r="BO23" s="386"/>
      <c r="BP23" s="386"/>
      <c r="BQ23" s="386"/>
      <c r="BR23" s="386"/>
      <c r="BS23" s="386"/>
      <c r="BT23" s="386"/>
      <c r="BU23" s="387"/>
      <c r="BV23" s="385">
        <v>8502210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6710</v>
      </c>
      <c r="R24" s="362"/>
      <c r="S24" s="362"/>
      <c r="T24" s="362"/>
      <c r="U24" s="362"/>
      <c r="V24" s="363"/>
      <c r="W24" s="427"/>
      <c r="X24" s="418"/>
      <c r="Y24" s="419"/>
      <c r="Z24" s="358" t="s">
        <v>154</v>
      </c>
      <c r="AA24" s="359"/>
      <c r="AB24" s="359"/>
      <c r="AC24" s="359"/>
      <c r="AD24" s="359"/>
      <c r="AE24" s="359"/>
      <c r="AF24" s="359"/>
      <c r="AG24" s="360"/>
      <c r="AH24" s="361">
        <v>205</v>
      </c>
      <c r="AI24" s="362"/>
      <c r="AJ24" s="362"/>
      <c r="AK24" s="362"/>
      <c r="AL24" s="363"/>
      <c r="AM24" s="361">
        <v>619100</v>
      </c>
      <c r="AN24" s="362"/>
      <c r="AO24" s="362"/>
      <c r="AP24" s="362"/>
      <c r="AQ24" s="362"/>
      <c r="AR24" s="363"/>
      <c r="AS24" s="361">
        <v>3020</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7405996</v>
      </c>
      <c r="BO24" s="386"/>
      <c r="BP24" s="386"/>
      <c r="BQ24" s="386"/>
      <c r="BR24" s="386"/>
      <c r="BS24" s="386"/>
      <c r="BT24" s="386"/>
      <c r="BU24" s="387"/>
      <c r="BV24" s="385">
        <v>7347855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5960</v>
      </c>
      <c r="R25" s="362"/>
      <c r="S25" s="362"/>
      <c r="T25" s="362"/>
      <c r="U25" s="362"/>
      <c r="V25" s="363"/>
      <c r="W25" s="427"/>
      <c r="X25" s="418"/>
      <c r="Y25" s="419"/>
      <c r="Z25" s="358" t="s">
        <v>157</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785988</v>
      </c>
      <c r="BO25" s="381"/>
      <c r="BP25" s="381"/>
      <c r="BQ25" s="381"/>
      <c r="BR25" s="381"/>
      <c r="BS25" s="381"/>
      <c r="BT25" s="381"/>
      <c r="BU25" s="382"/>
      <c r="BV25" s="380">
        <v>758858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5450</v>
      </c>
      <c r="R26" s="362"/>
      <c r="S26" s="362"/>
      <c r="T26" s="362"/>
      <c r="U26" s="362"/>
      <c r="V26" s="363"/>
      <c r="W26" s="427"/>
      <c r="X26" s="418"/>
      <c r="Y26" s="419"/>
      <c r="Z26" s="358" t="s">
        <v>160</v>
      </c>
      <c r="AA26" s="440"/>
      <c r="AB26" s="440"/>
      <c r="AC26" s="440"/>
      <c r="AD26" s="440"/>
      <c r="AE26" s="440"/>
      <c r="AF26" s="440"/>
      <c r="AG26" s="441"/>
      <c r="AH26" s="361">
        <v>21</v>
      </c>
      <c r="AI26" s="362"/>
      <c r="AJ26" s="362"/>
      <c r="AK26" s="362"/>
      <c r="AL26" s="363"/>
      <c r="AM26" s="361">
        <v>71106</v>
      </c>
      <c r="AN26" s="362"/>
      <c r="AO26" s="362"/>
      <c r="AP26" s="362"/>
      <c r="AQ26" s="362"/>
      <c r="AR26" s="363"/>
      <c r="AS26" s="361">
        <v>3386</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3500</v>
      </c>
      <c r="R27" s="362"/>
      <c r="S27" s="362"/>
      <c r="T27" s="362"/>
      <c r="U27" s="362"/>
      <c r="V27" s="363"/>
      <c r="W27" s="427"/>
      <c r="X27" s="418"/>
      <c r="Y27" s="419"/>
      <c r="Z27" s="358" t="s">
        <v>163</v>
      </c>
      <c r="AA27" s="359"/>
      <c r="AB27" s="359"/>
      <c r="AC27" s="359"/>
      <c r="AD27" s="359"/>
      <c r="AE27" s="359"/>
      <c r="AF27" s="359"/>
      <c r="AG27" s="360"/>
      <c r="AH27" s="361">
        <v>6</v>
      </c>
      <c r="AI27" s="362"/>
      <c r="AJ27" s="362"/>
      <c r="AK27" s="362"/>
      <c r="AL27" s="363"/>
      <c r="AM27" s="361">
        <v>20619</v>
      </c>
      <c r="AN27" s="362"/>
      <c r="AO27" s="362"/>
      <c r="AP27" s="362"/>
      <c r="AQ27" s="362"/>
      <c r="AR27" s="363"/>
      <c r="AS27" s="361">
        <v>3437</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457385</v>
      </c>
      <c r="BO27" s="389"/>
      <c r="BP27" s="389"/>
      <c r="BQ27" s="389"/>
      <c r="BR27" s="389"/>
      <c r="BS27" s="389"/>
      <c r="BT27" s="389"/>
      <c r="BU27" s="390"/>
      <c r="BV27" s="388">
        <v>454217</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3150</v>
      </c>
      <c r="R28" s="362"/>
      <c r="S28" s="362"/>
      <c r="T28" s="362"/>
      <c r="U28" s="362"/>
      <c r="V28" s="363"/>
      <c r="W28" s="427"/>
      <c r="X28" s="418"/>
      <c r="Y28" s="419"/>
      <c r="Z28" s="358" t="s">
        <v>166</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1069084</v>
      </c>
      <c r="BO28" s="381"/>
      <c r="BP28" s="381"/>
      <c r="BQ28" s="381"/>
      <c r="BR28" s="381"/>
      <c r="BS28" s="381"/>
      <c r="BT28" s="381"/>
      <c r="BU28" s="382"/>
      <c r="BV28" s="380">
        <v>936622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11</v>
      </c>
      <c r="M29" s="362"/>
      <c r="N29" s="362"/>
      <c r="O29" s="362"/>
      <c r="P29" s="363"/>
      <c r="Q29" s="361">
        <v>2900</v>
      </c>
      <c r="R29" s="362"/>
      <c r="S29" s="362"/>
      <c r="T29" s="362"/>
      <c r="U29" s="362"/>
      <c r="V29" s="363"/>
      <c r="W29" s="428"/>
      <c r="X29" s="429"/>
      <c r="Y29" s="430"/>
      <c r="Z29" s="358" t="s">
        <v>170</v>
      </c>
      <c r="AA29" s="359"/>
      <c r="AB29" s="359"/>
      <c r="AC29" s="359"/>
      <c r="AD29" s="359"/>
      <c r="AE29" s="359"/>
      <c r="AF29" s="359"/>
      <c r="AG29" s="360"/>
      <c r="AH29" s="361">
        <v>211</v>
      </c>
      <c r="AI29" s="362"/>
      <c r="AJ29" s="362"/>
      <c r="AK29" s="362"/>
      <c r="AL29" s="363"/>
      <c r="AM29" s="361">
        <v>639719</v>
      </c>
      <c r="AN29" s="362"/>
      <c r="AO29" s="362"/>
      <c r="AP29" s="362"/>
      <c r="AQ29" s="362"/>
      <c r="AR29" s="363"/>
      <c r="AS29" s="361">
        <v>3032</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700</v>
      </c>
      <c r="BO29" s="386"/>
      <c r="BP29" s="386"/>
      <c r="BQ29" s="386"/>
      <c r="BR29" s="386"/>
      <c r="BS29" s="386"/>
      <c r="BT29" s="386"/>
      <c r="BU29" s="387"/>
      <c r="BV29" s="385">
        <v>700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98.5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1230012</v>
      </c>
      <c r="BO30" s="389"/>
      <c r="BP30" s="389"/>
      <c r="BQ30" s="389"/>
      <c r="BR30" s="389"/>
      <c r="BS30" s="389"/>
      <c r="BT30" s="389"/>
      <c r="BU30" s="390"/>
      <c r="BV30" s="388">
        <v>933482</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下田市国民健康保険事業特別会計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IF('各会計、関係団体の財政状況及び健全化判断比率'!B31="","",'各会計、関係団体の財政状況及び健全化判断比率'!B31)</f>
        <v>下田市水道事業会計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IF('各会計、関係団体の財政状況及び健全化判断比率'!B32="","",'各会計、関係団体の財政状況及び健全化判断比率'!B32)</f>
        <v>下田市下水道事業特別会計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一部事務組合下田メディカルセンター（普通会計分）</v>
      </c>
      <c r="BZ34" s="344"/>
      <c r="CA34" s="344"/>
      <c r="CB34" s="344"/>
      <c r="CC34" s="344"/>
      <c r="CD34" s="344"/>
      <c r="CE34" s="344"/>
      <c r="CF34" s="344"/>
      <c r="CG34" s="344"/>
      <c r="CH34" s="344"/>
      <c r="CI34" s="344"/>
      <c r="CJ34" s="344"/>
      <c r="CK34" s="344"/>
      <c r="CL34" s="344"/>
      <c r="CM34" s="344"/>
      <c r="CN34" s="167"/>
      <c r="CO34" s="345">
        <f>IF(CQ34="","",MAX(C34:D43,U34:V43,AM34:AN43,BE34:BF43,BW34:BX43)+1)</f>
        <v>19</v>
      </c>
      <c r="CP34" s="345"/>
      <c r="CQ34" s="344" t="str">
        <f>IF('各会計、関係団体の財政状況及び健全化判断比率'!BS7="","",'各会計、関係団体の財政状況及び健全化判断比率'!BS7)</f>
        <v>公益社団法人　下田市振興公社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下田市下田駅前広場整備事業特別会計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下田市介護保険特別会計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IF('各会計、関係団体の財政状況及び健全化判断比率'!B33="","",'各会計、関係団体の財政状況及び健全化判断比率'!B33)</f>
        <v>下田市集落排水事業特別会計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一部事務組合下田メディカルセンター（事業会計分）</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下田市公共用地取得特別会計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下田市後期高齢者医療特別会計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下田地区消防組合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南豆衛生プラント組合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伊豆斎場組合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静岡地方税滞納整理機構</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静岡県市町総合事務組合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17</v>
      </c>
      <c r="BX41" s="345"/>
      <c r="BY41" s="344" t="str">
        <f>IF('各会計、関係団体の財政状況及び健全化判断比率'!B75="","",'各会計、関係団体の財政状況及び健全化判断比率'!B75)</f>
        <v>静岡県後期高齢者医療広域連合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18</v>
      </c>
      <c r="BX42" s="345"/>
      <c r="BY42" s="344" t="str">
        <f>IF('各会計、関係団体の財政状況及び健全化判断比率'!B76="","",'各会計、関係団体の財政状況及び健全化判断比率'!B76)</f>
        <v>静岡県後期高齢者医療広域連合（事業会計分）</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527</v>
      </c>
      <c r="D34" s="1154"/>
      <c r="E34" s="1155"/>
      <c r="F34" s="32">
        <v>6.76</v>
      </c>
      <c r="G34" s="33">
        <v>7.64</v>
      </c>
      <c r="H34" s="33">
        <v>8.19</v>
      </c>
      <c r="I34" s="33">
        <v>11.53</v>
      </c>
      <c r="J34" s="34">
        <v>11.13</v>
      </c>
      <c r="K34" s="22"/>
      <c r="L34" s="22"/>
      <c r="M34" s="22"/>
      <c r="N34" s="22"/>
      <c r="O34" s="22"/>
      <c r="P34" s="22"/>
    </row>
    <row r="35" spans="1:16" ht="39" customHeight="1">
      <c r="A35" s="22"/>
      <c r="B35" s="35"/>
      <c r="C35" s="1148" t="s">
        <v>528</v>
      </c>
      <c r="D35" s="1149"/>
      <c r="E35" s="1150"/>
      <c r="F35" s="36">
        <v>4.38</v>
      </c>
      <c r="G35" s="37">
        <v>3.97</v>
      </c>
      <c r="H35" s="37">
        <v>5.29</v>
      </c>
      <c r="I35" s="37">
        <v>4.6900000000000004</v>
      </c>
      <c r="J35" s="38">
        <v>6.24</v>
      </c>
      <c r="K35" s="22"/>
      <c r="L35" s="22"/>
      <c r="M35" s="22"/>
      <c r="N35" s="22"/>
      <c r="O35" s="22"/>
      <c r="P35" s="22"/>
    </row>
    <row r="36" spans="1:16" ht="39" customHeight="1">
      <c r="A36" s="22"/>
      <c r="B36" s="35"/>
      <c r="C36" s="1148" t="s">
        <v>529</v>
      </c>
      <c r="D36" s="1149"/>
      <c r="E36" s="1150"/>
      <c r="F36" s="36">
        <v>5.18</v>
      </c>
      <c r="G36" s="37">
        <v>5.22</v>
      </c>
      <c r="H36" s="37">
        <v>4.79</v>
      </c>
      <c r="I36" s="37">
        <v>4.79</v>
      </c>
      <c r="J36" s="38">
        <v>5.62</v>
      </c>
      <c r="K36" s="22"/>
      <c r="L36" s="22"/>
      <c r="M36" s="22"/>
      <c r="N36" s="22"/>
      <c r="O36" s="22"/>
      <c r="P36" s="22"/>
    </row>
    <row r="37" spans="1:16" ht="39" customHeight="1">
      <c r="A37" s="22"/>
      <c r="B37" s="35"/>
      <c r="C37" s="1148" t="s">
        <v>530</v>
      </c>
      <c r="D37" s="1149"/>
      <c r="E37" s="1150"/>
      <c r="F37" s="36">
        <v>0.76</v>
      </c>
      <c r="G37" s="37">
        <v>0.92</v>
      </c>
      <c r="H37" s="37">
        <v>1.05</v>
      </c>
      <c r="I37" s="37">
        <v>0.91</v>
      </c>
      <c r="J37" s="38">
        <v>2.09</v>
      </c>
      <c r="K37" s="22"/>
      <c r="L37" s="22"/>
      <c r="M37" s="22"/>
      <c r="N37" s="22"/>
      <c r="O37" s="22"/>
      <c r="P37" s="22"/>
    </row>
    <row r="38" spans="1:16" ht="39" customHeight="1">
      <c r="A38" s="22"/>
      <c r="B38" s="35"/>
      <c r="C38" s="1148" t="s">
        <v>531</v>
      </c>
      <c r="D38" s="1149"/>
      <c r="E38" s="1150"/>
      <c r="F38" s="36">
        <v>0.53</v>
      </c>
      <c r="G38" s="37">
        <v>0.41</v>
      </c>
      <c r="H38" s="37">
        <v>0.28000000000000003</v>
      </c>
      <c r="I38" s="37">
        <v>0.69</v>
      </c>
      <c r="J38" s="38">
        <v>0.77</v>
      </c>
      <c r="K38" s="22"/>
      <c r="L38" s="22"/>
      <c r="M38" s="22"/>
      <c r="N38" s="22"/>
      <c r="O38" s="22"/>
      <c r="P38" s="22"/>
    </row>
    <row r="39" spans="1:16" ht="39" customHeight="1">
      <c r="A39" s="22"/>
      <c r="B39" s="35"/>
      <c r="C39" s="1148" t="s">
        <v>532</v>
      </c>
      <c r="D39" s="1149"/>
      <c r="E39" s="1150"/>
      <c r="F39" s="36">
        <v>0.2</v>
      </c>
      <c r="G39" s="37">
        <v>7.0000000000000007E-2</v>
      </c>
      <c r="H39" s="37">
        <v>0.06</v>
      </c>
      <c r="I39" s="37">
        <v>0.06</v>
      </c>
      <c r="J39" s="38">
        <v>0.06</v>
      </c>
      <c r="K39" s="22"/>
      <c r="L39" s="22"/>
      <c r="M39" s="22"/>
      <c r="N39" s="22"/>
      <c r="O39" s="22"/>
      <c r="P39" s="22"/>
    </row>
    <row r="40" spans="1:16" ht="39" customHeight="1">
      <c r="A40" s="22"/>
      <c r="B40" s="35"/>
      <c r="C40" s="1148" t="s">
        <v>533</v>
      </c>
      <c r="D40" s="1149"/>
      <c r="E40" s="1150"/>
      <c r="F40" s="36">
        <v>0</v>
      </c>
      <c r="G40" s="37">
        <v>0.01</v>
      </c>
      <c r="H40" s="37">
        <v>0.02</v>
      </c>
      <c r="I40" s="37">
        <v>0.02</v>
      </c>
      <c r="J40" s="38">
        <v>0.05</v>
      </c>
      <c r="K40" s="22"/>
      <c r="L40" s="22"/>
      <c r="M40" s="22"/>
      <c r="N40" s="22"/>
      <c r="O40" s="22"/>
      <c r="P40" s="22"/>
    </row>
    <row r="41" spans="1:16" ht="39" customHeight="1">
      <c r="A41" s="22"/>
      <c r="B41" s="35"/>
      <c r="C41" s="1148" t="s">
        <v>534</v>
      </c>
      <c r="D41" s="1149"/>
      <c r="E41" s="1150"/>
      <c r="F41" s="36">
        <v>0.03</v>
      </c>
      <c r="G41" s="37">
        <v>0.03</v>
      </c>
      <c r="H41" s="37">
        <v>0.02</v>
      </c>
      <c r="I41" s="37">
        <v>0.02</v>
      </c>
      <c r="J41" s="38">
        <v>0.03</v>
      </c>
      <c r="K41" s="22"/>
      <c r="L41" s="22"/>
      <c r="M41" s="22"/>
      <c r="N41" s="22"/>
      <c r="O41" s="22"/>
      <c r="P41" s="22"/>
    </row>
    <row r="42" spans="1:16" ht="39" customHeight="1">
      <c r="A42" s="22"/>
      <c r="B42" s="39"/>
      <c r="C42" s="1148" t="s">
        <v>535</v>
      </c>
      <c r="D42" s="1149"/>
      <c r="E42" s="1150"/>
      <c r="F42" s="36" t="s">
        <v>481</v>
      </c>
      <c r="G42" s="37" t="s">
        <v>481</v>
      </c>
      <c r="H42" s="37" t="s">
        <v>481</v>
      </c>
      <c r="I42" s="37" t="s">
        <v>481</v>
      </c>
      <c r="J42" s="38" t="s">
        <v>481</v>
      </c>
      <c r="K42" s="22"/>
      <c r="L42" s="22"/>
      <c r="M42" s="22"/>
      <c r="N42" s="22"/>
      <c r="O42" s="22"/>
      <c r="P42" s="22"/>
    </row>
    <row r="43" spans="1:16" ht="39" customHeight="1" thickBot="1">
      <c r="A43" s="22"/>
      <c r="B43" s="40"/>
      <c r="C43" s="1151" t="s">
        <v>536</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1048</v>
      </c>
      <c r="L45" s="60">
        <v>978</v>
      </c>
      <c r="M45" s="60">
        <v>924</v>
      </c>
      <c r="N45" s="60">
        <v>766</v>
      </c>
      <c r="O45" s="61">
        <v>723</v>
      </c>
      <c r="P45" s="48"/>
      <c r="Q45" s="48"/>
      <c r="R45" s="48"/>
      <c r="S45" s="48"/>
      <c r="T45" s="48"/>
      <c r="U45" s="48"/>
    </row>
    <row r="46" spans="1:21" ht="30.75" customHeight="1">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c r="A48" s="48"/>
      <c r="B48" s="1166"/>
      <c r="C48" s="1167"/>
      <c r="D48" s="62"/>
      <c r="E48" s="1158" t="s">
        <v>15</v>
      </c>
      <c r="F48" s="1158"/>
      <c r="G48" s="1158"/>
      <c r="H48" s="1158"/>
      <c r="I48" s="1158"/>
      <c r="J48" s="1159"/>
      <c r="K48" s="63">
        <v>439</v>
      </c>
      <c r="L48" s="64">
        <v>415</v>
      </c>
      <c r="M48" s="64">
        <v>402</v>
      </c>
      <c r="N48" s="64">
        <v>383</v>
      </c>
      <c r="O48" s="65">
        <v>371</v>
      </c>
      <c r="P48" s="48"/>
      <c r="Q48" s="48"/>
      <c r="R48" s="48"/>
      <c r="S48" s="48"/>
      <c r="T48" s="48"/>
      <c r="U48" s="48"/>
    </row>
    <row r="49" spans="1:21" ht="30.75" customHeight="1">
      <c r="A49" s="48"/>
      <c r="B49" s="1166"/>
      <c r="C49" s="1167"/>
      <c r="D49" s="62"/>
      <c r="E49" s="1158" t="s">
        <v>16</v>
      </c>
      <c r="F49" s="1158"/>
      <c r="G49" s="1158"/>
      <c r="H49" s="1158"/>
      <c r="I49" s="1158"/>
      <c r="J49" s="1159"/>
      <c r="K49" s="63">
        <v>128</v>
      </c>
      <c r="L49" s="64">
        <v>175</v>
      </c>
      <c r="M49" s="64">
        <v>135</v>
      </c>
      <c r="N49" s="64">
        <v>159</v>
      </c>
      <c r="O49" s="65">
        <v>162</v>
      </c>
      <c r="P49" s="48"/>
      <c r="Q49" s="48"/>
      <c r="R49" s="48"/>
      <c r="S49" s="48"/>
      <c r="T49" s="48"/>
      <c r="U49" s="48"/>
    </row>
    <row r="50" spans="1:21" ht="30.75" customHeight="1">
      <c r="A50" s="48"/>
      <c r="B50" s="1166"/>
      <c r="C50" s="1167"/>
      <c r="D50" s="62"/>
      <c r="E50" s="1158" t="s">
        <v>17</v>
      </c>
      <c r="F50" s="1158"/>
      <c r="G50" s="1158"/>
      <c r="H50" s="1158"/>
      <c r="I50" s="1158"/>
      <c r="J50" s="1159"/>
      <c r="K50" s="63">
        <v>17</v>
      </c>
      <c r="L50" s="64">
        <v>5</v>
      </c>
      <c r="M50" s="64" t="s">
        <v>481</v>
      </c>
      <c r="N50" s="64" t="s">
        <v>481</v>
      </c>
      <c r="O50" s="65" t="s">
        <v>481</v>
      </c>
      <c r="P50" s="48"/>
      <c r="Q50" s="48"/>
      <c r="R50" s="48"/>
      <c r="S50" s="48"/>
      <c r="T50" s="48"/>
      <c r="U50" s="48"/>
    </row>
    <row r="51" spans="1:21" ht="30.75" customHeight="1">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c r="A52" s="48"/>
      <c r="B52" s="1156" t="s">
        <v>19</v>
      </c>
      <c r="C52" s="1157"/>
      <c r="D52" s="66"/>
      <c r="E52" s="1158" t="s">
        <v>20</v>
      </c>
      <c r="F52" s="1158"/>
      <c r="G52" s="1158"/>
      <c r="H52" s="1158"/>
      <c r="I52" s="1158"/>
      <c r="J52" s="1159"/>
      <c r="K52" s="63">
        <v>1025</v>
      </c>
      <c r="L52" s="64">
        <v>1010</v>
      </c>
      <c r="M52" s="64">
        <v>1025</v>
      </c>
      <c r="N52" s="64">
        <v>945</v>
      </c>
      <c r="O52" s="65">
        <v>882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607</v>
      </c>
      <c r="L53" s="69">
        <v>563</v>
      </c>
      <c r="M53" s="69">
        <v>436</v>
      </c>
      <c r="N53" s="69">
        <v>363</v>
      </c>
      <c r="O53" s="70">
        <v>374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4" t="s">
        <v>24</v>
      </c>
      <c r="C41" s="1185"/>
      <c r="D41" s="81"/>
      <c r="E41" s="1186" t="s">
        <v>25</v>
      </c>
      <c r="F41" s="1186"/>
      <c r="G41" s="1186"/>
      <c r="H41" s="1187"/>
      <c r="I41" s="82">
        <v>7469</v>
      </c>
      <c r="J41" s="83">
        <v>7973</v>
      </c>
      <c r="K41" s="83">
        <v>7773</v>
      </c>
      <c r="L41" s="83">
        <v>8502</v>
      </c>
      <c r="M41" s="84">
        <v>8445</v>
      </c>
    </row>
    <row r="42" spans="2:13" ht="27.75" customHeight="1">
      <c r="B42" s="1174"/>
      <c r="C42" s="1175"/>
      <c r="D42" s="85"/>
      <c r="E42" s="1178" t="s">
        <v>26</v>
      </c>
      <c r="F42" s="1178"/>
      <c r="G42" s="1178"/>
      <c r="H42" s="1179"/>
      <c r="I42" s="86">
        <v>5</v>
      </c>
      <c r="J42" s="87" t="s">
        <v>481</v>
      </c>
      <c r="K42" s="87" t="s">
        <v>481</v>
      </c>
      <c r="L42" s="87" t="s">
        <v>481</v>
      </c>
      <c r="M42" s="88" t="s">
        <v>481</v>
      </c>
    </row>
    <row r="43" spans="2:13" ht="27.75" customHeight="1">
      <c r="B43" s="1174"/>
      <c r="C43" s="1175"/>
      <c r="D43" s="85"/>
      <c r="E43" s="1178" t="s">
        <v>27</v>
      </c>
      <c r="F43" s="1178"/>
      <c r="G43" s="1178"/>
      <c r="H43" s="1179"/>
      <c r="I43" s="86">
        <v>5735</v>
      </c>
      <c r="J43" s="87">
        <v>5191</v>
      </c>
      <c r="K43" s="87">
        <v>4943</v>
      </c>
      <c r="L43" s="87">
        <v>4730</v>
      </c>
      <c r="M43" s="88">
        <v>4553</v>
      </c>
    </row>
    <row r="44" spans="2:13" ht="27.75" customHeight="1">
      <c r="B44" s="1174"/>
      <c r="C44" s="1175"/>
      <c r="D44" s="85"/>
      <c r="E44" s="1178" t="s">
        <v>28</v>
      </c>
      <c r="F44" s="1178"/>
      <c r="G44" s="1178"/>
      <c r="H44" s="1179"/>
      <c r="I44" s="86">
        <v>943</v>
      </c>
      <c r="J44" s="87">
        <v>831</v>
      </c>
      <c r="K44" s="87">
        <v>877</v>
      </c>
      <c r="L44" s="87">
        <v>846</v>
      </c>
      <c r="M44" s="88">
        <v>875</v>
      </c>
    </row>
    <row r="45" spans="2:13" ht="27.75" customHeight="1">
      <c r="B45" s="1174"/>
      <c r="C45" s="1175"/>
      <c r="D45" s="85"/>
      <c r="E45" s="1178" t="s">
        <v>29</v>
      </c>
      <c r="F45" s="1178"/>
      <c r="G45" s="1178"/>
      <c r="H45" s="1179"/>
      <c r="I45" s="86">
        <v>3047</v>
      </c>
      <c r="J45" s="87">
        <v>3011</v>
      </c>
      <c r="K45" s="87">
        <v>2979</v>
      </c>
      <c r="L45" s="87">
        <v>2882</v>
      </c>
      <c r="M45" s="88">
        <v>2846</v>
      </c>
    </row>
    <row r="46" spans="2:13" ht="27.75" customHeight="1">
      <c r="B46" s="1174"/>
      <c r="C46" s="1175"/>
      <c r="D46" s="89"/>
      <c r="E46" s="1178" t="s">
        <v>30</v>
      </c>
      <c r="F46" s="1178"/>
      <c r="G46" s="1178"/>
      <c r="H46" s="1179"/>
      <c r="I46" s="86" t="s">
        <v>481</v>
      </c>
      <c r="J46" s="87" t="s">
        <v>481</v>
      </c>
      <c r="K46" s="87" t="s">
        <v>481</v>
      </c>
      <c r="L46" s="87" t="s">
        <v>481</v>
      </c>
      <c r="M46" s="88" t="s">
        <v>481</v>
      </c>
    </row>
    <row r="47" spans="2:13" ht="27.75" customHeight="1">
      <c r="B47" s="1174"/>
      <c r="C47" s="1175"/>
      <c r="D47" s="90"/>
      <c r="E47" s="1188" t="s">
        <v>31</v>
      </c>
      <c r="F47" s="1189"/>
      <c r="G47" s="1189"/>
      <c r="H47" s="1190"/>
      <c r="I47" s="86" t="s">
        <v>481</v>
      </c>
      <c r="J47" s="87" t="s">
        <v>481</v>
      </c>
      <c r="K47" s="87" t="s">
        <v>481</v>
      </c>
      <c r="L47" s="87" t="s">
        <v>481</v>
      </c>
      <c r="M47" s="88" t="s">
        <v>481</v>
      </c>
    </row>
    <row r="48" spans="2:13" ht="27.75" customHeight="1">
      <c r="B48" s="1174"/>
      <c r="C48" s="1175"/>
      <c r="D48" s="85"/>
      <c r="E48" s="1178" t="s">
        <v>32</v>
      </c>
      <c r="F48" s="1178"/>
      <c r="G48" s="1178"/>
      <c r="H48" s="1179"/>
      <c r="I48" s="86" t="s">
        <v>481</v>
      </c>
      <c r="J48" s="87" t="s">
        <v>481</v>
      </c>
      <c r="K48" s="87" t="s">
        <v>481</v>
      </c>
      <c r="L48" s="87" t="s">
        <v>481</v>
      </c>
      <c r="M48" s="88" t="s">
        <v>481</v>
      </c>
    </row>
    <row r="49" spans="2:13" ht="27.75" customHeight="1">
      <c r="B49" s="1176"/>
      <c r="C49" s="1177"/>
      <c r="D49" s="85"/>
      <c r="E49" s="1178" t="s">
        <v>33</v>
      </c>
      <c r="F49" s="1178"/>
      <c r="G49" s="1178"/>
      <c r="H49" s="1179"/>
      <c r="I49" s="86" t="s">
        <v>481</v>
      </c>
      <c r="J49" s="87" t="s">
        <v>481</v>
      </c>
      <c r="K49" s="87" t="s">
        <v>481</v>
      </c>
      <c r="L49" s="87" t="s">
        <v>481</v>
      </c>
      <c r="M49" s="88" t="s">
        <v>481</v>
      </c>
    </row>
    <row r="50" spans="2:13" ht="27.75" customHeight="1">
      <c r="B50" s="1172" t="s">
        <v>34</v>
      </c>
      <c r="C50" s="1173"/>
      <c r="D50" s="91"/>
      <c r="E50" s="1178" t="s">
        <v>35</v>
      </c>
      <c r="F50" s="1178"/>
      <c r="G50" s="1178"/>
      <c r="H50" s="1179"/>
      <c r="I50" s="86">
        <v>1878</v>
      </c>
      <c r="J50" s="87">
        <v>2079</v>
      </c>
      <c r="K50" s="87">
        <v>2167</v>
      </c>
      <c r="L50" s="87">
        <v>2474</v>
      </c>
      <c r="M50" s="88">
        <v>2901</v>
      </c>
    </row>
    <row r="51" spans="2:13" ht="27.75" customHeight="1">
      <c r="B51" s="1174"/>
      <c r="C51" s="1175"/>
      <c r="D51" s="85"/>
      <c r="E51" s="1178" t="s">
        <v>36</v>
      </c>
      <c r="F51" s="1178"/>
      <c r="G51" s="1178"/>
      <c r="H51" s="1179"/>
      <c r="I51" s="86">
        <v>1568</v>
      </c>
      <c r="J51" s="87">
        <v>1500</v>
      </c>
      <c r="K51" s="87">
        <v>1499</v>
      </c>
      <c r="L51" s="87">
        <v>1490</v>
      </c>
      <c r="M51" s="88">
        <v>1445</v>
      </c>
    </row>
    <row r="52" spans="2:13" ht="27.75" customHeight="1">
      <c r="B52" s="1176"/>
      <c r="C52" s="1177"/>
      <c r="D52" s="85"/>
      <c r="E52" s="1178" t="s">
        <v>37</v>
      </c>
      <c r="F52" s="1178"/>
      <c r="G52" s="1178"/>
      <c r="H52" s="1179"/>
      <c r="I52" s="86">
        <v>10088</v>
      </c>
      <c r="J52" s="87">
        <v>10136</v>
      </c>
      <c r="K52" s="87">
        <v>10129</v>
      </c>
      <c r="L52" s="87">
        <v>9927</v>
      </c>
      <c r="M52" s="88">
        <v>9939</v>
      </c>
    </row>
    <row r="53" spans="2:13" ht="27.75" customHeight="1" thickBot="1">
      <c r="B53" s="1180" t="s">
        <v>21</v>
      </c>
      <c r="C53" s="1181"/>
      <c r="D53" s="92"/>
      <c r="E53" s="1182" t="s">
        <v>38</v>
      </c>
      <c r="F53" s="1182"/>
      <c r="G53" s="1182"/>
      <c r="H53" s="1183"/>
      <c r="I53" s="93">
        <v>3665</v>
      </c>
      <c r="J53" s="94">
        <v>3292</v>
      </c>
      <c r="K53" s="94">
        <v>2777</v>
      </c>
      <c r="L53" s="94">
        <v>3069</v>
      </c>
      <c r="M53" s="95">
        <v>2434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17673</v>
      </c>
      <c r="E3" s="118"/>
      <c r="F3" s="119">
        <v>75709</v>
      </c>
      <c r="G3" s="120"/>
      <c r="H3" s="121"/>
    </row>
    <row r="4" spans="1:8">
      <c r="A4" s="122"/>
      <c r="B4" s="123"/>
      <c r="C4" s="124"/>
      <c r="D4" s="125">
        <v>10383</v>
      </c>
      <c r="E4" s="126"/>
      <c r="F4" s="127">
        <v>35212</v>
      </c>
      <c r="G4" s="128"/>
      <c r="H4" s="129"/>
    </row>
    <row r="5" spans="1:8">
      <c r="A5" s="110" t="s">
        <v>515</v>
      </c>
      <c r="B5" s="115"/>
      <c r="C5" s="116"/>
      <c r="D5" s="117">
        <v>71362</v>
      </c>
      <c r="E5" s="118"/>
      <c r="F5" s="119">
        <v>90961</v>
      </c>
      <c r="G5" s="120"/>
      <c r="H5" s="121"/>
    </row>
    <row r="6" spans="1:8">
      <c r="A6" s="122"/>
      <c r="B6" s="123"/>
      <c r="C6" s="124"/>
      <c r="D6" s="125">
        <v>56827</v>
      </c>
      <c r="E6" s="126"/>
      <c r="F6" s="127">
        <v>37720</v>
      </c>
      <c r="G6" s="128"/>
      <c r="H6" s="129"/>
    </row>
    <row r="7" spans="1:8">
      <c r="A7" s="110" t="s">
        <v>516</v>
      </c>
      <c r="B7" s="115"/>
      <c r="C7" s="116"/>
      <c r="D7" s="117">
        <v>27294</v>
      </c>
      <c r="E7" s="118"/>
      <c r="F7" s="119">
        <v>106614</v>
      </c>
      <c r="G7" s="120"/>
      <c r="H7" s="121"/>
    </row>
    <row r="8" spans="1:8">
      <c r="A8" s="122"/>
      <c r="B8" s="123"/>
      <c r="C8" s="124"/>
      <c r="D8" s="125">
        <v>15565</v>
      </c>
      <c r="E8" s="126"/>
      <c r="F8" s="127">
        <v>45545</v>
      </c>
      <c r="G8" s="128"/>
      <c r="H8" s="129"/>
    </row>
    <row r="9" spans="1:8">
      <c r="A9" s="110" t="s">
        <v>517</v>
      </c>
      <c r="B9" s="115"/>
      <c r="C9" s="116"/>
      <c r="D9" s="117">
        <v>63374</v>
      </c>
      <c r="E9" s="118"/>
      <c r="F9" s="119">
        <v>63727</v>
      </c>
      <c r="G9" s="120"/>
      <c r="H9" s="121"/>
    </row>
    <row r="10" spans="1:8">
      <c r="A10" s="122"/>
      <c r="B10" s="123"/>
      <c r="C10" s="124"/>
      <c r="D10" s="125">
        <v>44143</v>
      </c>
      <c r="E10" s="126"/>
      <c r="F10" s="127">
        <v>34577</v>
      </c>
      <c r="G10" s="128"/>
      <c r="H10" s="129"/>
    </row>
    <row r="11" spans="1:8">
      <c r="A11" s="110" t="s">
        <v>518</v>
      </c>
      <c r="B11" s="115"/>
      <c r="C11" s="116"/>
      <c r="D11" s="117">
        <v>29387</v>
      </c>
      <c r="E11" s="118"/>
      <c r="F11" s="119">
        <v>66954</v>
      </c>
      <c r="G11" s="120"/>
      <c r="H11" s="121"/>
    </row>
    <row r="12" spans="1:8">
      <c r="A12" s="122"/>
      <c r="B12" s="123"/>
      <c r="C12" s="130"/>
      <c r="D12" s="125">
        <v>19656</v>
      </c>
      <c r="E12" s="126"/>
      <c r="F12" s="127">
        <v>37305</v>
      </c>
      <c r="G12" s="128"/>
      <c r="H12" s="129"/>
    </row>
    <row r="13" spans="1:8">
      <c r="A13" s="110"/>
      <c r="B13" s="115"/>
      <c r="C13" s="131"/>
      <c r="D13" s="132">
        <v>41818</v>
      </c>
      <c r="E13" s="133"/>
      <c r="F13" s="134">
        <v>80793</v>
      </c>
      <c r="G13" s="135"/>
      <c r="H13" s="121"/>
    </row>
    <row r="14" spans="1:8">
      <c r="A14" s="122"/>
      <c r="B14" s="123"/>
      <c r="C14" s="124"/>
      <c r="D14" s="125">
        <v>29315</v>
      </c>
      <c r="E14" s="126"/>
      <c r="F14" s="127">
        <v>38072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6.8</v>
      </c>
      <c r="C19" s="136">
        <f>ROUND(VALUE(SUBSTITUTE(実質収支比率等に係る経年分析!G$48,"▲","-")),2)</f>
        <v>7.67</v>
      </c>
      <c r="D19" s="136">
        <f>ROUND(VALUE(SUBSTITUTE(実質収支比率等に係る経年分析!H$48,"▲","-")),2)</f>
        <v>8.2200000000000006</v>
      </c>
      <c r="E19" s="136">
        <f>ROUND(VALUE(SUBSTITUTE(実質収支比率等に係る経年分析!I$48,"▲","-")),2)</f>
        <v>11.56</v>
      </c>
      <c r="F19" s="136">
        <f>ROUND(VALUE(SUBSTITUTE(実質収支比率等に係る経年分析!J$48,"▲","-")),2)</f>
        <v>11.17</v>
      </c>
    </row>
    <row r="20" spans="1:11">
      <c r="A20" s="136" t="s">
        <v>43</v>
      </c>
      <c r="B20" s="136">
        <f>ROUND(VALUE(SUBSTITUTE(実質収支比率等に係る経年分析!F$47,"▲","-")),2)</f>
        <v>11.45</v>
      </c>
      <c r="C20" s="136">
        <f>ROUND(VALUE(SUBSTITUTE(実質収支比率等に係る経年分析!G$47,"▲","-")),2)</f>
        <v>12.76</v>
      </c>
      <c r="D20" s="136">
        <f>ROUND(VALUE(SUBSTITUTE(実質収支比率等に係る経年分析!H$47,"▲","-")),2)</f>
        <v>12.58</v>
      </c>
      <c r="E20" s="136">
        <f>ROUND(VALUE(SUBSTITUTE(実質収支比率等に係る経年分析!I$47,"▲","-")),2)</f>
        <v>15.05</v>
      </c>
      <c r="F20" s="136">
        <f>ROUND(VALUE(SUBSTITUTE(実質収支比率等に係る経年分析!J$47,"▲","-")),2)</f>
        <v>17.57</v>
      </c>
    </row>
    <row r="21" spans="1:11">
      <c r="A21" s="136" t="s">
        <v>44</v>
      </c>
      <c r="B21" s="136">
        <f>IF(ISNUMBER(VALUE(SUBSTITUTE(実質収支比率等に係る経年分析!F$49,"▲","-"))),ROUND(VALUE(SUBSTITUTE(実質収支比率等に係る経年分析!F$49,"▲","-")),2),NA())</f>
        <v>-0.19</v>
      </c>
      <c r="C21" s="136">
        <f>IF(ISNUMBER(VALUE(SUBSTITUTE(実質収支比率等に係る経年分析!G$49,"▲","-"))),ROUND(VALUE(SUBSTITUTE(実質収支比率等に係る経年分析!G$49,"▲","-")),2),NA())</f>
        <v>2.1800000000000002</v>
      </c>
      <c r="D21" s="136">
        <f>IF(ISNUMBER(VALUE(SUBSTITUTE(実質収支比率等に係る経年分析!H$49,"▲","-"))),ROUND(VALUE(SUBSTITUTE(実質収支比率等に係る経年分析!H$49,"▲","-")),2),NA())</f>
        <v>0.46</v>
      </c>
      <c r="E21" s="136">
        <f>IF(ISNUMBER(VALUE(SUBSTITUTE(実質収支比率等に係る経年分析!I$49,"▲","-"))),ROUND(VALUE(SUBSTITUTE(実質収支比率等に係る経年分析!I$49,"▲","-")),2),NA())</f>
        <v>6.08</v>
      </c>
      <c r="F21" s="136">
        <f>IF(ISNUMBER(VALUE(SUBSTITUTE(実質収支比率等に係る経年分析!J$49,"▲","-"))),ROUND(VALUE(SUBSTITUTE(実質収支比率等に係る経年分析!J$49,"▲","-")),2),NA())</f>
        <v>1.52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下田市下田駅前広場整備事業特別会計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下田市集落排水事業特別会計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下田市後期高齢者医療特別会計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下田市下水道事業特別会計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0.77</v>
      </c>
    </row>
    <row r="33" spans="1:16">
      <c r="A33" s="137" t="str">
        <f>IF(連結実質赤字比率に係る赤字・黒字の構成分析!C$37="",NA(),連結実質赤字比率に係る赤字・黒字の構成分析!C$37)</f>
        <v>下田市介護保険特別会計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2.09</v>
      </c>
    </row>
    <row r="34" spans="1:16">
      <c r="A34" s="137" t="str">
        <f>IF(連結実質赤字比率に係る赤字・黒字の構成分析!C$36="",NA(),連結実質赤字比率に係る赤字・黒字の構成分析!C$36)</f>
        <v>下田市水道事業会計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5.62</v>
      </c>
    </row>
    <row r="35" spans="1:16">
      <c r="A35" s="137" t="str">
        <f>IF(連結実質赤字比率に係る赤字・黒字の構成分析!C$35="",NA(),連結実質赤字比率に係る赤字・黒字の構成分析!C$35)</f>
        <v>下田市国民健康保険事業特別会計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1025</v>
      </c>
      <c r="E42" s="138"/>
      <c r="F42" s="138"/>
      <c r="G42" s="138">
        <f>'実質公債費比率（分子）の構造'!L$52</f>
        <v>1010</v>
      </c>
      <c r="H42" s="138"/>
      <c r="I42" s="138"/>
      <c r="J42" s="138">
        <f>'実質公債費比率（分子）の構造'!M$52</f>
        <v>1025</v>
      </c>
      <c r="K42" s="138"/>
      <c r="L42" s="138"/>
      <c r="M42" s="138">
        <f>'実質公債費比率（分子）の構造'!N$52</f>
        <v>945</v>
      </c>
      <c r="N42" s="138"/>
      <c r="O42" s="138"/>
      <c r="P42" s="138">
        <f>'実質公債費比率（分子）の構造'!O$52</f>
        <v>882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17</v>
      </c>
      <c r="C44" s="138"/>
      <c r="D44" s="138"/>
      <c r="E44" s="138">
        <f>'実質公債費比率（分子）の構造'!L$50</f>
        <v>5</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128</v>
      </c>
      <c r="C45" s="138"/>
      <c r="D45" s="138"/>
      <c r="E45" s="138">
        <f>'実質公債費比率（分子）の構造'!L$49</f>
        <v>175</v>
      </c>
      <c r="F45" s="138"/>
      <c r="G45" s="138"/>
      <c r="H45" s="138">
        <f>'実質公債費比率（分子）の構造'!M$49</f>
        <v>135</v>
      </c>
      <c r="I45" s="138"/>
      <c r="J45" s="138"/>
      <c r="K45" s="138">
        <f>'実質公債費比率（分子）の構造'!N$49</f>
        <v>159</v>
      </c>
      <c r="L45" s="138"/>
      <c r="M45" s="138"/>
      <c r="N45" s="138">
        <f>'実質公債費比率（分子）の構造'!O$49</f>
        <v>162</v>
      </c>
      <c r="O45" s="138"/>
      <c r="P45" s="138"/>
    </row>
    <row r="46" spans="1:16">
      <c r="A46" s="138" t="s">
        <v>55</v>
      </c>
      <c r="B46" s="138">
        <f>'実質公債費比率（分子）の構造'!K$48</f>
        <v>439</v>
      </c>
      <c r="C46" s="138"/>
      <c r="D46" s="138"/>
      <c r="E46" s="138">
        <f>'実質公債費比率（分子）の構造'!L$48</f>
        <v>415</v>
      </c>
      <c r="F46" s="138"/>
      <c r="G46" s="138"/>
      <c r="H46" s="138">
        <f>'実質公債費比率（分子）の構造'!M$48</f>
        <v>402</v>
      </c>
      <c r="I46" s="138"/>
      <c r="J46" s="138"/>
      <c r="K46" s="138">
        <f>'実質公債費比率（分子）の構造'!N$48</f>
        <v>383</v>
      </c>
      <c r="L46" s="138"/>
      <c r="M46" s="138"/>
      <c r="N46" s="138">
        <f>'実質公債費比率（分子）の構造'!O$48</f>
        <v>371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1048</v>
      </c>
      <c r="C49" s="138"/>
      <c r="D49" s="138"/>
      <c r="E49" s="138">
        <f>'実質公債費比率（分子）の構造'!L$45</f>
        <v>978</v>
      </c>
      <c r="F49" s="138"/>
      <c r="G49" s="138"/>
      <c r="H49" s="138">
        <f>'実質公債費比率（分子）の構造'!M$45</f>
        <v>924</v>
      </c>
      <c r="I49" s="138"/>
      <c r="J49" s="138"/>
      <c r="K49" s="138">
        <f>'実質公債費比率（分子）の構造'!N$45</f>
        <v>766</v>
      </c>
      <c r="L49" s="138"/>
      <c r="M49" s="138"/>
      <c r="N49" s="138">
        <f>'実質公債費比率（分子）の構造'!O$45</f>
        <v>723</v>
      </c>
      <c r="O49" s="138"/>
      <c r="P49" s="138"/>
    </row>
    <row r="50" spans="1:16">
      <c r="A50" s="138" t="s">
        <v>59</v>
      </c>
      <c r="B50" s="138" t="e">
        <f>NA()</f>
        <v>#N/A</v>
      </c>
      <c r="C50" s="138">
        <f>IF(ISNUMBER('実質公債費比率（分子）の構造'!K$53),'実質公債費比率（分子）の構造'!K$53,NA())</f>
        <v>607</v>
      </c>
      <c r="D50" s="138" t="e">
        <f>NA()</f>
        <v>#N/A</v>
      </c>
      <c r="E50" s="138" t="e">
        <f>NA()</f>
        <v>#N/A</v>
      </c>
      <c r="F50" s="138">
        <f>IF(ISNUMBER('実質公債費比率（分子）の構造'!L$53),'実質公債費比率（分子）の構造'!L$53,NA())</f>
        <v>563</v>
      </c>
      <c r="G50" s="138" t="e">
        <f>NA()</f>
        <v>#N/A</v>
      </c>
      <c r="H50" s="138" t="e">
        <f>NA()</f>
        <v>#N/A</v>
      </c>
      <c r="I50" s="138">
        <f>IF(ISNUMBER('実質公債費比率（分子）の構造'!M$53),'実質公債費比率（分子）の構造'!M$53,NA())</f>
        <v>436</v>
      </c>
      <c r="J50" s="138" t="e">
        <f>NA()</f>
        <v>#N/A</v>
      </c>
      <c r="K50" s="138" t="e">
        <f>NA()</f>
        <v>#N/A</v>
      </c>
      <c r="L50" s="138">
        <f>IF(ISNUMBER('実質公債費比率（分子）の構造'!N$53),'実質公債費比率（分子）の構造'!N$53,NA())</f>
        <v>363</v>
      </c>
      <c r="M50" s="138" t="e">
        <f>NA()</f>
        <v>#N/A</v>
      </c>
      <c r="N50" s="138" t="e">
        <f>NA()</f>
        <v>#N/A</v>
      </c>
      <c r="O50" s="138">
        <f>IF(ISNUMBER('実質公債費比率（分子）の構造'!O$53),'実質公債費比率（分子）の構造'!O$53,NA())</f>
        <v>374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10088</v>
      </c>
      <c r="E56" s="137"/>
      <c r="F56" s="137"/>
      <c r="G56" s="137">
        <f>'将来負担比率（分子）の構造'!J$52</f>
        <v>10136</v>
      </c>
      <c r="H56" s="137"/>
      <c r="I56" s="137"/>
      <c r="J56" s="137">
        <f>'将来負担比率（分子）の構造'!K$52</f>
        <v>10129</v>
      </c>
      <c r="K56" s="137"/>
      <c r="L56" s="137"/>
      <c r="M56" s="137">
        <f>'将来負担比率（分子）の構造'!L$52</f>
        <v>9927</v>
      </c>
      <c r="N56" s="137"/>
      <c r="O56" s="137"/>
      <c r="P56" s="137">
        <f>'将来負担比率（分子）の構造'!M$52</f>
        <v>9939</v>
      </c>
    </row>
    <row r="57" spans="1:16">
      <c r="A57" s="137" t="s">
        <v>36</v>
      </c>
      <c r="B57" s="137"/>
      <c r="C57" s="137"/>
      <c r="D57" s="137">
        <f>'将来負担比率（分子）の構造'!I$51</f>
        <v>1568</v>
      </c>
      <c r="E57" s="137"/>
      <c r="F57" s="137"/>
      <c r="G57" s="137">
        <f>'将来負担比率（分子）の構造'!J$51</f>
        <v>1500</v>
      </c>
      <c r="H57" s="137"/>
      <c r="I57" s="137"/>
      <c r="J57" s="137">
        <f>'将来負担比率（分子）の構造'!K$51</f>
        <v>1499</v>
      </c>
      <c r="K57" s="137"/>
      <c r="L57" s="137"/>
      <c r="M57" s="137">
        <f>'将来負担比率（分子）の構造'!L$51</f>
        <v>1490</v>
      </c>
      <c r="N57" s="137"/>
      <c r="O57" s="137"/>
      <c r="P57" s="137">
        <f>'将来負担比率（分子）の構造'!M$51</f>
        <v>1445</v>
      </c>
    </row>
    <row r="58" spans="1:16">
      <c r="A58" s="137" t="s">
        <v>35</v>
      </c>
      <c r="B58" s="137"/>
      <c r="C58" s="137"/>
      <c r="D58" s="137">
        <f>'将来負担比率（分子）の構造'!I$50</f>
        <v>1878</v>
      </c>
      <c r="E58" s="137"/>
      <c r="F58" s="137"/>
      <c r="G58" s="137">
        <f>'将来負担比率（分子）の構造'!J$50</f>
        <v>2079</v>
      </c>
      <c r="H58" s="137"/>
      <c r="I58" s="137"/>
      <c r="J58" s="137">
        <f>'将来負担比率（分子）の構造'!K$50</f>
        <v>2167</v>
      </c>
      <c r="K58" s="137"/>
      <c r="L58" s="137"/>
      <c r="M58" s="137">
        <f>'将来負担比率（分子）の構造'!L$50</f>
        <v>2474</v>
      </c>
      <c r="N58" s="137"/>
      <c r="O58" s="137"/>
      <c r="P58" s="137">
        <f>'将来負担比率（分子）の構造'!M$50</f>
        <v>2901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3047</v>
      </c>
      <c r="C62" s="137"/>
      <c r="D62" s="137"/>
      <c r="E62" s="137">
        <f>'将来負担比率（分子）の構造'!J$45</f>
        <v>3011</v>
      </c>
      <c r="F62" s="137"/>
      <c r="G62" s="137"/>
      <c r="H62" s="137">
        <f>'将来負担比率（分子）の構造'!K$45</f>
        <v>2979</v>
      </c>
      <c r="I62" s="137"/>
      <c r="J62" s="137"/>
      <c r="K62" s="137">
        <f>'将来負担比率（分子）の構造'!L$45</f>
        <v>2882</v>
      </c>
      <c r="L62" s="137"/>
      <c r="M62" s="137"/>
      <c r="N62" s="137">
        <f>'将来負担比率（分子）の構造'!M$45</f>
        <v>2846</v>
      </c>
      <c r="O62" s="137"/>
      <c r="P62" s="137"/>
    </row>
    <row r="63" spans="1:16">
      <c r="A63" s="137" t="s">
        <v>28</v>
      </c>
      <c r="B63" s="137">
        <f>'将来負担比率（分子）の構造'!I$44</f>
        <v>943</v>
      </c>
      <c r="C63" s="137"/>
      <c r="D63" s="137"/>
      <c r="E63" s="137">
        <f>'将来負担比率（分子）の構造'!J$44</f>
        <v>831</v>
      </c>
      <c r="F63" s="137"/>
      <c r="G63" s="137"/>
      <c r="H63" s="137">
        <f>'将来負担比率（分子）の構造'!K$44</f>
        <v>877</v>
      </c>
      <c r="I63" s="137"/>
      <c r="J63" s="137"/>
      <c r="K63" s="137">
        <f>'将来負担比率（分子）の構造'!L$44</f>
        <v>846</v>
      </c>
      <c r="L63" s="137"/>
      <c r="M63" s="137"/>
      <c r="N63" s="137">
        <f>'将来負担比率（分子）の構造'!M$44</f>
        <v>875</v>
      </c>
      <c r="O63" s="137"/>
      <c r="P63" s="137"/>
    </row>
    <row r="64" spans="1:16">
      <c r="A64" s="137" t="s">
        <v>27</v>
      </c>
      <c r="B64" s="137">
        <f>'将来負担比率（分子）の構造'!I$43</f>
        <v>5735</v>
      </c>
      <c r="C64" s="137"/>
      <c r="D64" s="137"/>
      <c r="E64" s="137">
        <f>'将来負担比率（分子）の構造'!J$43</f>
        <v>5191</v>
      </c>
      <c r="F64" s="137"/>
      <c r="G64" s="137"/>
      <c r="H64" s="137">
        <f>'将来負担比率（分子）の構造'!K$43</f>
        <v>4943</v>
      </c>
      <c r="I64" s="137"/>
      <c r="J64" s="137"/>
      <c r="K64" s="137">
        <f>'将来負担比率（分子）の構造'!L$43</f>
        <v>4730</v>
      </c>
      <c r="L64" s="137"/>
      <c r="M64" s="137"/>
      <c r="N64" s="137">
        <f>'将来負担比率（分子）の構造'!M$43</f>
        <v>4553</v>
      </c>
      <c r="O64" s="137"/>
      <c r="P64" s="137"/>
    </row>
    <row r="65" spans="1:16">
      <c r="A65" s="137" t="s">
        <v>26</v>
      </c>
      <c r="B65" s="137">
        <f>'将来負担比率（分子）の構造'!I$42</f>
        <v>5</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7469</v>
      </c>
      <c r="C66" s="137"/>
      <c r="D66" s="137"/>
      <c r="E66" s="137">
        <f>'将来負担比率（分子）の構造'!J$41</f>
        <v>7973</v>
      </c>
      <c r="F66" s="137"/>
      <c r="G66" s="137"/>
      <c r="H66" s="137">
        <f>'将来負担比率（分子）の構造'!K$41</f>
        <v>7773</v>
      </c>
      <c r="I66" s="137"/>
      <c r="J66" s="137"/>
      <c r="K66" s="137">
        <f>'将来負担比率（分子）の構造'!L$41</f>
        <v>8502</v>
      </c>
      <c r="L66" s="137"/>
      <c r="M66" s="137"/>
      <c r="N66" s="137">
        <f>'将来負担比率（分子）の構造'!M$41</f>
        <v>8445</v>
      </c>
      <c r="O66" s="137"/>
      <c r="P66" s="137"/>
    </row>
    <row r="67" spans="1:16">
      <c r="A67" s="137" t="s">
        <v>63</v>
      </c>
      <c r="B67" s="137" t="e">
        <f>NA()</f>
        <v>#N/A</v>
      </c>
      <c r="C67" s="137">
        <f>IF(ISNUMBER('将来負担比率（分子）の構造'!I$53), IF('将来負担比率（分子）の構造'!I$53 &lt; 0, 0, '将来負担比率（分子）の構造'!I$53), NA())</f>
        <v>3665</v>
      </c>
      <c r="D67" s="137" t="e">
        <f>NA()</f>
        <v>#N/A</v>
      </c>
      <c r="E67" s="137" t="e">
        <f>NA()</f>
        <v>#N/A</v>
      </c>
      <c r="F67" s="137">
        <f>IF(ISNUMBER('将来負担比率（分子）の構造'!J$53), IF('将来負担比率（分子）の構造'!J$53 &lt; 0, 0, '将来負担比率（分子）の構造'!J$53), NA())</f>
        <v>3292</v>
      </c>
      <c r="G67" s="137" t="e">
        <f>NA()</f>
        <v>#N/A</v>
      </c>
      <c r="H67" s="137" t="e">
        <f>NA()</f>
        <v>#N/A</v>
      </c>
      <c r="I67" s="137">
        <f>IF(ISNUMBER('将来負担比率（分子）の構造'!K$53), IF('将来負担比率（分子）の構造'!K$53 &lt; 0, 0, '将来負担比率（分子）の構造'!K$53), NA())</f>
        <v>2777</v>
      </c>
      <c r="J67" s="137" t="e">
        <f>NA()</f>
        <v>#N/A</v>
      </c>
      <c r="K67" s="137" t="e">
        <f>NA()</f>
        <v>#N/A</v>
      </c>
      <c r="L67" s="137">
        <f>IF(ISNUMBER('将来負担比率（分子）の構造'!L$53), IF('将来負担比率（分子）の構造'!L$53 &lt; 0, 0, '将来負担比率（分子）の構造'!L$53), NA())</f>
        <v>3069</v>
      </c>
      <c r="M67" s="137" t="e">
        <f>NA()</f>
        <v>#N/A</v>
      </c>
      <c r="N67" s="137" t="e">
        <f>NA()</f>
        <v>#N/A</v>
      </c>
      <c r="O67" s="137">
        <f>IF(ISNUMBER('将来負担比率（分子）の構造'!M$53), IF('将来負担比率（分子）の構造'!M$53 &lt; 0, 0, '将来負担比率（分子）の構造'!M$53), NA())</f>
        <v>2434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2929560</v>
      </c>
      <c r="S5" s="641"/>
      <c r="T5" s="641"/>
      <c r="U5" s="641"/>
      <c r="V5" s="641"/>
      <c r="W5" s="641"/>
      <c r="X5" s="641"/>
      <c r="Y5" s="688"/>
      <c r="Z5" s="701">
        <v>27</v>
      </c>
      <c r="AA5" s="701"/>
      <c r="AB5" s="701"/>
      <c r="AC5" s="701"/>
      <c r="AD5" s="702">
        <v>2759039</v>
      </c>
      <c r="AE5" s="702"/>
      <c r="AF5" s="702"/>
      <c r="AG5" s="702"/>
      <c r="AH5" s="702"/>
      <c r="AI5" s="702"/>
      <c r="AJ5" s="702"/>
      <c r="AK5" s="702"/>
      <c r="AL5" s="689">
        <v>47.2</v>
      </c>
      <c r="AM5" s="658"/>
      <c r="AN5" s="658"/>
      <c r="AO5" s="690"/>
      <c r="AP5" s="677" t="s">
        <v>209</v>
      </c>
      <c r="AQ5" s="678"/>
      <c r="AR5" s="678"/>
      <c r="AS5" s="678"/>
      <c r="AT5" s="678"/>
      <c r="AU5" s="678"/>
      <c r="AV5" s="678"/>
      <c r="AW5" s="678"/>
      <c r="AX5" s="678"/>
      <c r="AY5" s="678"/>
      <c r="AZ5" s="678"/>
      <c r="BA5" s="678"/>
      <c r="BB5" s="678"/>
      <c r="BC5" s="678"/>
      <c r="BD5" s="678"/>
      <c r="BE5" s="678"/>
      <c r="BF5" s="679"/>
      <c r="BG5" s="590">
        <v>2680026</v>
      </c>
      <c r="BH5" s="591"/>
      <c r="BI5" s="591"/>
      <c r="BJ5" s="591"/>
      <c r="BK5" s="591"/>
      <c r="BL5" s="591"/>
      <c r="BM5" s="591"/>
      <c r="BN5" s="592"/>
      <c r="BO5" s="643">
        <v>91.5</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62348</v>
      </c>
      <c r="S6" s="591"/>
      <c r="T6" s="591"/>
      <c r="U6" s="591"/>
      <c r="V6" s="591"/>
      <c r="W6" s="591"/>
      <c r="X6" s="591"/>
      <c r="Y6" s="592"/>
      <c r="Z6" s="643">
        <v>0.6</v>
      </c>
      <c r="AA6" s="643"/>
      <c r="AB6" s="643"/>
      <c r="AC6" s="643"/>
      <c r="AD6" s="644">
        <v>62348</v>
      </c>
      <c r="AE6" s="644"/>
      <c r="AF6" s="644"/>
      <c r="AG6" s="644"/>
      <c r="AH6" s="644"/>
      <c r="AI6" s="644"/>
      <c r="AJ6" s="644"/>
      <c r="AK6" s="644"/>
      <c r="AL6" s="613">
        <v>1.1000000000000001</v>
      </c>
      <c r="AM6" s="645"/>
      <c r="AN6" s="645"/>
      <c r="AO6" s="646"/>
      <c r="AP6" s="587" t="s">
        <v>215</v>
      </c>
      <c r="AQ6" s="588"/>
      <c r="AR6" s="588"/>
      <c r="AS6" s="588"/>
      <c r="AT6" s="588"/>
      <c r="AU6" s="588"/>
      <c r="AV6" s="588"/>
      <c r="AW6" s="588"/>
      <c r="AX6" s="588"/>
      <c r="AY6" s="588"/>
      <c r="AZ6" s="588"/>
      <c r="BA6" s="588"/>
      <c r="BB6" s="588"/>
      <c r="BC6" s="588"/>
      <c r="BD6" s="588"/>
      <c r="BE6" s="588"/>
      <c r="BF6" s="589"/>
      <c r="BG6" s="590">
        <v>2680026</v>
      </c>
      <c r="BH6" s="591"/>
      <c r="BI6" s="591"/>
      <c r="BJ6" s="591"/>
      <c r="BK6" s="591"/>
      <c r="BL6" s="591"/>
      <c r="BM6" s="591"/>
      <c r="BN6" s="592"/>
      <c r="BO6" s="643">
        <v>91.5</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111689</v>
      </c>
      <c r="CS6" s="591"/>
      <c r="CT6" s="591"/>
      <c r="CU6" s="591"/>
      <c r="CV6" s="591"/>
      <c r="CW6" s="591"/>
      <c r="CX6" s="591"/>
      <c r="CY6" s="592"/>
      <c r="CZ6" s="643">
        <v>1.1000000000000001</v>
      </c>
      <c r="DA6" s="643"/>
      <c r="DB6" s="643"/>
      <c r="DC6" s="643"/>
      <c r="DD6" s="596" t="s">
        <v>210</v>
      </c>
      <c r="DE6" s="591"/>
      <c r="DF6" s="591"/>
      <c r="DG6" s="591"/>
      <c r="DH6" s="591"/>
      <c r="DI6" s="591"/>
      <c r="DJ6" s="591"/>
      <c r="DK6" s="591"/>
      <c r="DL6" s="591"/>
      <c r="DM6" s="591"/>
      <c r="DN6" s="591"/>
      <c r="DO6" s="591"/>
      <c r="DP6" s="592"/>
      <c r="DQ6" s="596">
        <v>111689</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2710</v>
      </c>
      <c r="S7" s="591"/>
      <c r="T7" s="591"/>
      <c r="U7" s="591"/>
      <c r="V7" s="591"/>
      <c r="W7" s="591"/>
      <c r="X7" s="591"/>
      <c r="Y7" s="592"/>
      <c r="Z7" s="643">
        <v>0</v>
      </c>
      <c r="AA7" s="643"/>
      <c r="AB7" s="643"/>
      <c r="AC7" s="643"/>
      <c r="AD7" s="644">
        <v>2710</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1043361</v>
      </c>
      <c r="BH7" s="591"/>
      <c r="BI7" s="591"/>
      <c r="BJ7" s="591"/>
      <c r="BK7" s="591"/>
      <c r="BL7" s="591"/>
      <c r="BM7" s="591"/>
      <c r="BN7" s="592"/>
      <c r="BO7" s="643">
        <v>35.6</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1822841</v>
      </c>
      <c r="CS7" s="591"/>
      <c r="CT7" s="591"/>
      <c r="CU7" s="591"/>
      <c r="CV7" s="591"/>
      <c r="CW7" s="591"/>
      <c r="CX7" s="591"/>
      <c r="CY7" s="592"/>
      <c r="CZ7" s="643">
        <v>17.899999999999999</v>
      </c>
      <c r="DA7" s="643"/>
      <c r="DB7" s="643"/>
      <c r="DC7" s="643"/>
      <c r="DD7" s="596">
        <v>16800</v>
      </c>
      <c r="DE7" s="591"/>
      <c r="DF7" s="591"/>
      <c r="DG7" s="591"/>
      <c r="DH7" s="591"/>
      <c r="DI7" s="591"/>
      <c r="DJ7" s="591"/>
      <c r="DK7" s="591"/>
      <c r="DL7" s="591"/>
      <c r="DM7" s="591"/>
      <c r="DN7" s="591"/>
      <c r="DO7" s="591"/>
      <c r="DP7" s="592"/>
      <c r="DQ7" s="596">
        <v>1587110</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8087</v>
      </c>
      <c r="S8" s="591"/>
      <c r="T8" s="591"/>
      <c r="U8" s="591"/>
      <c r="V8" s="591"/>
      <c r="W8" s="591"/>
      <c r="X8" s="591"/>
      <c r="Y8" s="592"/>
      <c r="Z8" s="643">
        <v>0.1</v>
      </c>
      <c r="AA8" s="643"/>
      <c r="AB8" s="643"/>
      <c r="AC8" s="643"/>
      <c r="AD8" s="644">
        <v>8087</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42026</v>
      </c>
      <c r="BH8" s="591"/>
      <c r="BI8" s="591"/>
      <c r="BJ8" s="591"/>
      <c r="BK8" s="591"/>
      <c r="BL8" s="591"/>
      <c r="BM8" s="591"/>
      <c r="BN8" s="592"/>
      <c r="BO8" s="643">
        <v>1.4</v>
      </c>
      <c r="BP8" s="643"/>
      <c r="BQ8" s="643"/>
      <c r="BR8" s="643"/>
      <c r="BS8" s="596" t="s">
        <v>222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3509272</v>
      </c>
      <c r="CS8" s="591"/>
      <c r="CT8" s="591"/>
      <c r="CU8" s="591"/>
      <c r="CV8" s="591"/>
      <c r="CW8" s="591"/>
      <c r="CX8" s="591"/>
      <c r="CY8" s="592"/>
      <c r="CZ8" s="643">
        <v>34.5</v>
      </c>
      <c r="DA8" s="643"/>
      <c r="DB8" s="643"/>
      <c r="DC8" s="643"/>
      <c r="DD8" s="596">
        <v>13449</v>
      </c>
      <c r="DE8" s="591"/>
      <c r="DF8" s="591"/>
      <c r="DG8" s="591"/>
      <c r="DH8" s="591"/>
      <c r="DI8" s="591"/>
      <c r="DJ8" s="591"/>
      <c r="DK8" s="591"/>
      <c r="DL8" s="591"/>
      <c r="DM8" s="591"/>
      <c r="DN8" s="591"/>
      <c r="DO8" s="591"/>
      <c r="DP8" s="592"/>
      <c r="DQ8" s="596">
        <v>1805179</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6129</v>
      </c>
      <c r="S9" s="591"/>
      <c r="T9" s="591"/>
      <c r="U9" s="591"/>
      <c r="V9" s="591"/>
      <c r="W9" s="591"/>
      <c r="X9" s="591"/>
      <c r="Y9" s="592"/>
      <c r="Z9" s="643">
        <v>0.1</v>
      </c>
      <c r="AA9" s="643"/>
      <c r="AB9" s="643"/>
      <c r="AC9" s="643"/>
      <c r="AD9" s="644">
        <v>6129</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855545</v>
      </c>
      <c r="BH9" s="591"/>
      <c r="BI9" s="591"/>
      <c r="BJ9" s="591"/>
      <c r="BK9" s="591"/>
      <c r="BL9" s="591"/>
      <c r="BM9" s="591"/>
      <c r="BN9" s="592"/>
      <c r="BO9" s="643">
        <v>29.2</v>
      </c>
      <c r="BP9" s="643"/>
      <c r="BQ9" s="643"/>
      <c r="BR9" s="643"/>
      <c r="BS9" s="596" t="s">
        <v>222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915719</v>
      </c>
      <c r="CS9" s="591"/>
      <c r="CT9" s="591"/>
      <c r="CU9" s="591"/>
      <c r="CV9" s="591"/>
      <c r="CW9" s="591"/>
      <c r="CX9" s="591"/>
      <c r="CY9" s="592"/>
      <c r="CZ9" s="643">
        <v>9</v>
      </c>
      <c r="DA9" s="643"/>
      <c r="DB9" s="643"/>
      <c r="DC9" s="643"/>
      <c r="DD9" s="596">
        <v>80416</v>
      </c>
      <c r="DE9" s="591"/>
      <c r="DF9" s="591"/>
      <c r="DG9" s="591"/>
      <c r="DH9" s="591"/>
      <c r="DI9" s="591"/>
      <c r="DJ9" s="591"/>
      <c r="DK9" s="591"/>
      <c r="DL9" s="591"/>
      <c r="DM9" s="591"/>
      <c r="DN9" s="591"/>
      <c r="DO9" s="591"/>
      <c r="DP9" s="592"/>
      <c r="DQ9" s="596">
        <v>795845</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446851</v>
      </c>
      <c r="S10" s="591"/>
      <c r="T10" s="591"/>
      <c r="U10" s="591"/>
      <c r="V10" s="591"/>
      <c r="W10" s="591"/>
      <c r="X10" s="591"/>
      <c r="Y10" s="592"/>
      <c r="Z10" s="643">
        <v>4.0999999999999996</v>
      </c>
      <c r="AA10" s="643"/>
      <c r="AB10" s="643"/>
      <c r="AC10" s="643"/>
      <c r="AD10" s="644">
        <v>446851</v>
      </c>
      <c r="AE10" s="644"/>
      <c r="AF10" s="644"/>
      <c r="AG10" s="644"/>
      <c r="AH10" s="644"/>
      <c r="AI10" s="644"/>
      <c r="AJ10" s="644"/>
      <c r="AK10" s="644"/>
      <c r="AL10" s="613">
        <v>7.6</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78607</v>
      </c>
      <c r="BH10" s="591"/>
      <c r="BI10" s="591"/>
      <c r="BJ10" s="591"/>
      <c r="BK10" s="591"/>
      <c r="BL10" s="591"/>
      <c r="BM10" s="591"/>
      <c r="BN10" s="592"/>
      <c r="BO10" s="643">
        <v>2.7</v>
      </c>
      <c r="BP10" s="643"/>
      <c r="BQ10" s="643"/>
      <c r="BR10" s="643"/>
      <c r="BS10" s="596" t="s">
        <v>222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284</v>
      </c>
      <c r="CS10" s="591"/>
      <c r="CT10" s="591"/>
      <c r="CU10" s="591"/>
      <c r="CV10" s="591"/>
      <c r="CW10" s="591"/>
      <c r="CX10" s="591"/>
      <c r="CY10" s="592"/>
      <c r="CZ10" s="643">
        <v>0</v>
      </c>
      <c r="DA10" s="643"/>
      <c r="DB10" s="643"/>
      <c r="DC10" s="643"/>
      <c r="DD10" s="596" t="s">
        <v>222</v>
      </c>
      <c r="DE10" s="591"/>
      <c r="DF10" s="591"/>
      <c r="DG10" s="591"/>
      <c r="DH10" s="591"/>
      <c r="DI10" s="591"/>
      <c r="DJ10" s="591"/>
      <c r="DK10" s="591"/>
      <c r="DL10" s="591"/>
      <c r="DM10" s="591"/>
      <c r="DN10" s="591"/>
      <c r="DO10" s="591"/>
      <c r="DP10" s="592"/>
      <c r="DQ10" s="596">
        <v>284</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222</v>
      </c>
      <c r="S11" s="591"/>
      <c r="T11" s="591"/>
      <c r="U11" s="591"/>
      <c r="V11" s="591"/>
      <c r="W11" s="591"/>
      <c r="X11" s="591"/>
      <c r="Y11" s="592"/>
      <c r="Z11" s="643" t="s">
        <v>222</v>
      </c>
      <c r="AA11" s="643"/>
      <c r="AB11" s="643"/>
      <c r="AC11" s="643"/>
      <c r="AD11" s="644" t="s">
        <v>222</v>
      </c>
      <c r="AE11" s="644"/>
      <c r="AF11" s="644"/>
      <c r="AG11" s="644"/>
      <c r="AH11" s="644"/>
      <c r="AI11" s="644"/>
      <c r="AJ11" s="644"/>
      <c r="AK11" s="644"/>
      <c r="AL11" s="613" t="s">
        <v>222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67183</v>
      </c>
      <c r="BH11" s="591"/>
      <c r="BI11" s="591"/>
      <c r="BJ11" s="591"/>
      <c r="BK11" s="591"/>
      <c r="BL11" s="591"/>
      <c r="BM11" s="591"/>
      <c r="BN11" s="592"/>
      <c r="BO11" s="643">
        <v>2.2999999999999998</v>
      </c>
      <c r="BP11" s="643"/>
      <c r="BQ11" s="643"/>
      <c r="BR11" s="643"/>
      <c r="BS11" s="596" t="s">
        <v>222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210171</v>
      </c>
      <c r="CS11" s="591"/>
      <c r="CT11" s="591"/>
      <c r="CU11" s="591"/>
      <c r="CV11" s="591"/>
      <c r="CW11" s="591"/>
      <c r="CX11" s="591"/>
      <c r="CY11" s="592"/>
      <c r="CZ11" s="643">
        <v>2.1</v>
      </c>
      <c r="DA11" s="643"/>
      <c r="DB11" s="643"/>
      <c r="DC11" s="643"/>
      <c r="DD11" s="596">
        <v>43136</v>
      </c>
      <c r="DE11" s="591"/>
      <c r="DF11" s="591"/>
      <c r="DG11" s="591"/>
      <c r="DH11" s="591"/>
      <c r="DI11" s="591"/>
      <c r="DJ11" s="591"/>
      <c r="DK11" s="591"/>
      <c r="DL11" s="591"/>
      <c r="DM11" s="591"/>
      <c r="DN11" s="591"/>
      <c r="DO11" s="591"/>
      <c r="DP11" s="592"/>
      <c r="DQ11" s="596">
        <v>143344</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222</v>
      </c>
      <c r="S12" s="591"/>
      <c r="T12" s="591"/>
      <c r="U12" s="591"/>
      <c r="V12" s="591"/>
      <c r="W12" s="591"/>
      <c r="X12" s="591"/>
      <c r="Y12" s="592"/>
      <c r="Z12" s="643" t="s">
        <v>222</v>
      </c>
      <c r="AA12" s="643"/>
      <c r="AB12" s="643"/>
      <c r="AC12" s="643"/>
      <c r="AD12" s="644" t="s">
        <v>222</v>
      </c>
      <c r="AE12" s="644"/>
      <c r="AF12" s="644"/>
      <c r="AG12" s="644"/>
      <c r="AH12" s="644"/>
      <c r="AI12" s="644"/>
      <c r="AJ12" s="644"/>
      <c r="AK12" s="644"/>
      <c r="AL12" s="613" t="s">
        <v>222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1368516</v>
      </c>
      <c r="BH12" s="591"/>
      <c r="BI12" s="591"/>
      <c r="BJ12" s="591"/>
      <c r="BK12" s="591"/>
      <c r="BL12" s="591"/>
      <c r="BM12" s="591"/>
      <c r="BN12" s="592"/>
      <c r="BO12" s="643">
        <v>46.7</v>
      </c>
      <c r="BP12" s="643"/>
      <c r="BQ12" s="643"/>
      <c r="BR12" s="643"/>
      <c r="BS12" s="596" t="s">
        <v>222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259171</v>
      </c>
      <c r="CS12" s="591"/>
      <c r="CT12" s="591"/>
      <c r="CU12" s="591"/>
      <c r="CV12" s="591"/>
      <c r="CW12" s="591"/>
      <c r="CX12" s="591"/>
      <c r="CY12" s="592"/>
      <c r="CZ12" s="643">
        <v>2.5</v>
      </c>
      <c r="DA12" s="643"/>
      <c r="DB12" s="643"/>
      <c r="DC12" s="643"/>
      <c r="DD12" s="596">
        <v>5954</v>
      </c>
      <c r="DE12" s="591"/>
      <c r="DF12" s="591"/>
      <c r="DG12" s="591"/>
      <c r="DH12" s="591"/>
      <c r="DI12" s="591"/>
      <c r="DJ12" s="591"/>
      <c r="DK12" s="591"/>
      <c r="DL12" s="591"/>
      <c r="DM12" s="591"/>
      <c r="DN12" s="591"/>
      <c r="DO12" s="591"/>
      <c r="DP12" s="592"/>
      <c r="DQ12" s="596">
        <v>186766</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16951</v>
      </c>
      <c r="S13" s="591"/>
      <c r="T13" s="591"/>
      <c r="U13" s="591"/>
      <c r="V13" s="591"/>
      <c r="W13" s="591"/>
      <c r="X13" s="591"/>
      <c r="Y13" s="592"/>
      <c r="Z13" s="643">
        <v>0.2</v>
      </c>
      <c r="AA13" s="643"/>
      <c r="AB13" s="643"/>
      <c r="AC13" s="643"/>
      <c r="AD13" s="644">
        <v>16951</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1363043</v>
      </c>
      <c r="BH13" s="591"/>
      <c r="BI13" s="591"/>
      <c r="BJ13" s="591"/>
      <c r="BK13" s="591"/>
      <c r="BL13" s="591"/>
      <c r="BM13" s="591"/>
      <c r="BN13" s="592"/>
      <c r="BO13" s="643">
        <v>46.5</v>
      </c>
      <c r="BP13" s="643"/>
      <c r="BQ13" s="643"/>
      <c r="BR13" s="643"/>
      <c r="BS13" s="596" t="s">
        <v>222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1057898</v>
      </c>
      <c r="CS13" s="591"/>
      <c r="CT13" s="591"/>
      <c r="CU13" s="591"/>
      <c r="CV13" s="591"/>
      <c r="CW13" s="591"/>
      <c r="CX13" s="591"/>
      <c r="CY13" s="592"/>
      <c r="CZ13" s="643">
        <v>10.4</v>
      </c>
      <c r="DA13" s="643"/>
      <c r="DB13" s="643"/>
      <c r="DC13" s="643"/>
      <c r="DD13" s="596">
        <v>230616</v>
      </c>
      <c r="DE13" s="591"/>
      <c r="DF13" s="591"/>
      <c r="DG13" s="591"/>
      <c r="DH13" s="591"/>
      <c r="DI13" s="591"/>
      <c r="DJ13" s="591"/>
      <c r="DK13" s="591"/>
      <c r="DL13" s="591"/>
      <c r="DM13" s="591"/>
      <c r="DN13" s="591"/>
      <c r="DO13" s="591"/>
      <c r="DP13" s="592"/>
      <c r="DQ13" s="596">
        <v>884965</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222</v>
      </c>
      <c r="S14" s="591"/>
      <c r="T14" s="591"/>
      <c r="U14" s="591"/>
      <c r="V14" s="591"/>
      <c r="W14" s="591"/>
      <c r="X14" s="591"/>
      <c r="Y14" s="592"/>
      <c r="Z14" s="643" t="s">
        <v>222</v>
      </c>
      <c r="AA14" s="643"/>
      <c r="AB14" s="643"/>
      <c r="AC14" s="643"/>
      <c r="AD14" s="644" t="s">
        <v>222</v>
      </c>
      <c r="AE14" s="644"/>
      <c r="AF14" s="644"/>
      <c r="AG14" s="644"/>
      <c r="AH14" s="644"/>
      <c r="AI14" s="644"/>
      <c r="AJ14" s="644"/>
      <c r="AK14" s="644"/>
      <c r="AL14" s="613" t="s">
        <v>222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66577</v>
      </c>
      <c r="BH14" s="591"/>
      <c r="BI14" s="591"/>
      <c r="BJ14" s="591"/>
      <c r="BK14" s="591"/>
      <c r="BL14" s="591"/>
      <c r="BM14" s="591"/>
      <c r="BN14" s="592"/>
      <c r="BO14" s="643">
        <v>2.2999999999999998</v>
      </c>
      <c r="BP14" s="643"/>
      <c r="BQ14" s="643"/>
      <c r="BR14" s="643"/>
      <c r="BS14" s="596" t="s">
        <v>222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731442</v>
      </c>
      <c r="CS14" s="591"/>
      <c r="CT14" s="591"/>
      <c r="CU14" s="591"/>
      <c r="CV14" s="591"/>
      <c r="CW14" s="591"/>
      <c r="CX14" s="591"/>
      <c r="CY14" s="592"/>
      <c r="CZ14" s="643">
        <v>7.2</v>
      </c>
      <c r="DA14" s="643"/>
      <c r="DB14" s="643"/>
      <c r="DC14" s="643"/>
      <c r="DD14" s="596">
        <v>195007</v>
      </c>
      <c r="DE14" s="591"/>
      <c r="DF14" s="591"/>
      <c r="DG14" s="591"/>
      <c r="DH14" s="591"/>
      <c r="DI14" s="591"/>
      <c r="DJ14" s="591"/>
      <c r="DK14" s="591"/>
      <c r="DL14" s="591"/>
      <c r="DM14" s="591"/>
      <c r="DN14" s="591"/>
      <c r="DO14" s="591"/>
      <c r="DP14" s="592"/>
      <c r="DQ14" s="596">
        <v>519347</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6124</v>
      </c>
      <c r="S15" s="591"/>
      <c r="T15" s="591"/>
      <c r="U15" s="591"/>
      <c r="V15" s="591"/>
      <c r="W15" s="591"/>
      <c r="X15" s="591"/>
      <c r="Y15" s="592"/>
      <c r="Z15" s="643">
        <v>0.1</v>
      </c>
      <c r="AA15" s="643"/>
      <c r="AB15" s="643"/>
      <c r="AC15" s="643"/>
      <c r="AD15" s="644">
        <v>6124</v>
      </c>
      <c r="AE15" s="644"/>
      <c r="AF15" s="644"/>
      <c r="AG15" s="644"/>
      <c r="AH15" s="644"/>
      <c r="AI15" s="644"/>
      <c r="AJ15" s="644"/>
      <c r="AK15" s="644"/>
      <c r="AL15" s="613">
        <v>0.1</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201572</v>
      </c>
      <c r="BH15" s="591"/>
      <c r="BI15" s="591"/>
      <c r="BJ15" s="591"/>
      <c r="BK15" s="591"/>
      <c r="BL15" s="591"/>
      <c r="BM15" s="591"/>
      <c r="BN15" s="592"/>
      <c r="BO15" s="643">
        <v>6.9</v>
      </c>
      <c r="BP15" s="643"/>
      <c r="BQ15" s="643"/>
      <c r="BR15" s="643"/>
      <c r="BS15" s="596" t="s">
        <v>222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821808</v>
      </c>
      <c r="CS15" s="591"/>
      <c r="CT15" s="591"/>
      <c r="CU15" s="591"/>
      <c r="CV15" s="591"/>
      <c r="CW15" s="591"/>
      <c r="CX15" s="591"/>
      <c r="CY15" s="592"/>
      <c r="CZ15" s="643">
        <v>8.1</v>
      </c>
      <c r="DA15" s="643"/>
      <c r="DB15" s="643"/>
      <c r="DC15" s="643"/>
      <c r="DD15" s="596">
        <v>82125</v>
      </c>
      <c r="DE15" s="591"/>
      <c r="DF15" s="591"/>
      <c r="DG15" s="591"/>
      <c r="DH15" s="591"/>
      <c r="DI15" s="591"/>
      <c r="DJ15" s="591"/>
      <c r="DK15" s="591"/>
      <c r="DL15" s="591"/>
      <c r="DM15" s="591"/>
      <c r="DN15" s="591"/>
      <c r="DO15" s="591"/>
      <c r="DP15" s="592"/>
      <c r="DQ15" s="596">
        <v>723126</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2858577</v>
      </c>
      <c r="S16" s="591"/>
      <c r="T16" s="591"/>
      <c r="U16" s="591"/>
      <c r="V16" s="591"/>
      <c r="W16" s="591"/>
      <c r="X16" s="591"/>
      <c r="Y16" s="592"/>
      <c r="Z16" s="643">
        <v>26.3</v>
      </c>
      <c r="AA16" s="643"/>
      <c r="AB16" s="643"/>
      <c r="AC16" s="643"/>
      <c r="AD16" s="644">
        <v>2494305</v>
      </c>
      <c r="AE16" s="644"/>
      <c r="AF16" s="644"/>
      <c r="AG16" s="644"/>
      <c r="AH16" s="644"/>
      <c r="AI16" s="644"/>
      <c r="AJ16" s="644"/>
      <c r="AK16" s="644"/>
      <c r="AL16" s="613">
        <v>42.7</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222</v>
      </c>
      <c r="BH16" s="591"/>
      <c r="BI16" s="591"/>
      <c r="BJ16" s="591"/>
      <c r="BK16" s="591"/>
      <c r="BL16" s="591"/>
      <c r="BM16" s="591"/>
      <c r="BN16" s="592"/>
      <c r="BO16" s="643" t="s">
        <v>222</v>
      </c>
      <c r="BP16" s="643"/>
      <c r="BQ16" s="643"/>
      <c r="BR16" s="643"/>
      <c r="BS16" s="596" t="s">
        <v>222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5249</v>
      </c>
      <c r="CS16" s="591"/>
      <c r="CT16" s="591"/>
      <c r="CU16" s="591"/>
      <c r="CV16" s="591"/>
      <c r="CW16" s="591"/>
      <c r="CX16" s="591"/>
      <c r="CY16" s="592"/>
      <c r="CZ16" s="643">
        <v>0.1</v>
      </c>
      <c r="DA16" s="643"/>
      <c r="DB16" s="643"/>
      <c r="DC16" s="643"/>
      <c r="DD16" s="596" t="s">
        <v>222</v>
      </c>
      <c r="DE16" s="591"/>
      <c r="DF16" s="591"/>
      <c r="DG16" s="591"/>
      <c r="DH16" s="591"/>
      <c r="DI16" s="591"/>
      <c r="DJ16" s="591"/>
      <c r="DK16" s="591"/>
      <c r="DL16" s="591"/>
      <c r="DM16" s="591"/>
      <c r="DN16" s="591"/>
      <c r="DO16" s="591"/>
      <c r="DP16" s="592"/>
      <c r="DQ16" s="596">
        <v>5249</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2494305</v>
      </c>
      <c r="S17" s="591"/>
      <c r="T17" s="591"/>
      <c r="U17" s="591"/>
      <c r="V17" s="591"/>
      <c r="W17" s="591"/>
      <c r="X17" s="591"/>
      <c r="Y17" s="592"/>
      <c r="Z17" s="643">
        <v>23</v>
      </c>
      <c r="AA17" s="643"/>
      <c r="AB17" s="643"/>
      <c r="AC17" s="643"/>
      <c r="AD17" s="644">
        <v>2494305</v>
      </c>
      <c r="AE17" s="644"/>
      <c r="AF17" s="644"/>
      <c r="AG17" s="644"/>
      <c r="AH17" s="644"/>
      <c r="AI17" s="644"/>
      <c r="AJ17" s="644"/>
      <c r="AK17" s="644"/>
      <c r="AL17" s="613">
        <v>42.7</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222</v>
      </c>
      <c r="BH17" s="591"/>
      <c r="BI17" s="591"/>
      <c r="BJ17" s="591"/>
      <c r="BK17" s="591"/>
      <c r="BL17" s="591"/>
      <c r="BM17" s="591"/>
      <c r="BN17" s="592"/>
      <c r="BO17" s="643" t="s">
        <v>222</v>
      </c>
      <c r="BP17" s="643"/>
      <c r="BQ17" s="643"/>
      <c r="BR17" s="643"/>
      <c r="BS17" s="596" t="s">
        <v>222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723177</v>
      </c>
      <c r="CS17" s="591"/>
      <c r="CT17" s="591"/>
      <c r="CU17" s="591"/>
      <c r="CV17" s="591"/>
      <c r="CW17" s="591"/>
      <c r="CX17" s="591"/>
      <c r="CY17" s="592"/>
      <c r="CZ17" s="643">
        <v>7.1</v>
      </c>
      <c r="DA17" s="643"/>
      <c r="DB17" s="643"/>
      <c r="DC17" s="643"/>
      <c r="DD17" s="596" t="s">
        <v>222</v>
      </c>
      <c r="DE17" s="591"/>
      <c r="DF17" s="591"/>
      <c r="DG17" s="591"/>
      <c r="DH17" s="591"/>
      <c r="DI17" s="591"/>
      <c r="DJ17" s="591"/>
      <c r="DK17" s="591"/>
      <c r="DL17" s="591"/>
      <c r="DM17" s="591"/>
      <c r="DN17" s="591"/>
      <c r="DO17" s="591"/>
      <c r="DP17" s="592"/>
      <c r="DQ17" s="596">
        <v>723177</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364272</v>
      </c>
      <c r="S18" s="591"/>
      <c r="T18" s="591"/>
      <c r="U18" s="591"/>
      <c r="V18" s="591"/>
      <c r="W18" s="591"/>
      <c r="X18" s="591"/>
      <c r="Y18" s="592"/>
      <c r="Z18" s="643">
        <v>3.4</v>
      </c>
      <c r="AA18" s="643"/>
      <c r="AB18" s="643"/>
      <c r="AC18" s="643"/>
      <c r="AD18" s="644" t="s">
        <v>222</v>
      </c>
      <c r="AE18" s="644"/>
      <c r="AF18" s="644"/>
      <c r="AG18" s="644"/>
      <c r="AH18" s="644"/>
      <c r="AI18" s="644"/>
      <c r="AJ18" s="644"/>
      <c r="AK18" s="644"/>
      <c r="AL18" s="613" t="s">
        <v>222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222</v>
      </c>
      <c r="BH18" s="591"/>
      <c r="BI18" s="591"/>
      <c r="BJ18" s="591"/>
      <c r="BK18" s="591"/>
      <c r="BL18" s="591"/>
      <c r="BM18" s="591"/>
      <c r="BN18" s="592"/>
      <c r="BO18" s="643" t="s">
        <v>222</v>
      </c>
      <c r="BP18" s="643"/>
      <c r="BQ18" s="643"/>
      <c r="BR18" s="643"/>
      <c r="BS18" s="596" t="s">
        <v>222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222</v>
      </c>
      <c r="CS18" s="591"/>
      <c r="CT18" s="591"/>
      <c r="CU18" s="591"/>
      <c r="CV18" s="591"/>
      <c r="CW18" s="591"/>
      <c r="CX18" s="591"/>
      <c r="CY18" s="592"/>
      <c r="CZ18" s="643" t="s">
        <v>222</v>
      </c>
      <c r="DA18" s="643"/>
      <c r="DB18" s="643"/>
      <c r="DC18" s="643"/>
      <c r="DD18" s="596" t="s">
        <v>222</v>
      </c>
      <c r="DE18" s="591"/>
      <c r="DF18" s="591"/>
      <c r="DG18" s="591"/>
      <c r="DH18" s="591"/>
      <c r="DI18" s="591"/>
      <c r="DJ18" s="591"/>
      <c r="DK18" s="591"/>
      <c r="DL18" s="591"/>
      <c r="DM18" s="591"/>
      <c r="DN18" s="591"/>
      <c r="DO18" s="591"/>
      <c r="DP18" s="592"/>
      <c r="DQ18" s="596" t="s">
        <v>222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222</v>
      </c>
      <c r="S19" s="591"/>
      <c r="T19" s="591"/>
      <c r="U19" s="591"/>
      <c r="V19" s="591"/>
      <c r="W19" s="591"/>
      <c r="X19" s="591"/>
      <c r="Y19" s="592"/>
      <c r="Z19" s="643" t="s">
        <v>222</v>
      </c>
      <c r="AA19" s="643"/>
      <c r="AB19" s="643"/>
      <c r="AC19" s="643"/>
      <c r="AD19" s="644" t="s">
        <v>222</v>
      </c>
      <c r="AE19" s="644"/>
      <c r="AF19" s="644"/>
      <c r="AG19" s="644"/>
      <c r="AH19" s="644"/>
      <c r="AI19" s="644"/>
      <c r="AJ19" s="644"/>
      <c r="AK19" s="644"/>
      <c r="AL19" s="613" t="s">
        <v>222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249534</v>
      </c>
      <c r="BH19" s="591"/>
      <c r="BI19" s="591"/>
      <c r="BJ19" s="591"/>
      <c r="BK19" s="591"/>
      <c r="BL19" s="591"/>
      <c r="BM19" s="591"/>
      <c r="BN19" s="592"/>
      <c r="BO19" s="643">
        <v>8.5</v>
      </c>
      <c r="BP19" s="643"/>
      <c r="BQ19" s="643"/>
      <c r="BR19" s="643"/>
      <c r="BS19" s="596" t="s">
        <v>222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222</v>
      </c>
      <c r="CS19" s="591"/>
      <c r="CT19" s="591"/>
      <c r="CU19" s="591"/>
      <c r="CV19" s="591"/>
      <c r="CW19" s="591"/>
      <c r="CX19" s="591"/>
      <c r="CY19" s="592"/>
      <c r="CZ19" s="643" t="s">
        <v>222</v>
      </c>
      <c r="DA19" s="643"/>
      <c r="DB19" s="643"/>
      <c r="DC19" s="643"/>
      <c r="DD19" s="596" t="s">
        <v>222</v>
      </c>
      <c r="DE19" s="591"/>
      <c r="DF19" s="591"/>
      <c r="DG19" s="591"/>
      <c r="DH19" s="591"/>
      <c r="DI19" s="591"/>
      <c r="DJ19" s="591"/>
      <c r="DK19" s="591"/>
      <c r="DL19" s="591"/>
      <c r="DM19" s="591"/>
      <c r="DN19" s="591"/>
      <c r="DO19" s="591"/>
      <c r="DP19" s="592"/>
      <c r="DQ19" s="596" t="s">
        <v>222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6337337</v>
      </c>
      <c r="S20" s="591"/>
      <c r="T20" s="591"/>
      <c r="U20" s="591"/>
      <c r="V20" s="591"/>
      <c r="W20" s="591"/>
      <c r="X20" s="591"/>
      <c r="Y20" s="592"/>
      <c r="Z20" s="643">
        <v>58.4</v>
      </c>
      <c r="AA20" s="643"/>
      <c r="AB20" s="643"/>
      <c r="AC20" s="643"/>
      <c r="AD20" s="644">
        <v>5802544</v>
      </c>
      <c r="AE20" s="644"/>
      <c r="AF20" s="644"/>
      <c r="AG20" s="644"/>
      <c r="AH20" s="644"/>
      <c r="AI20" s="644"/>
      <c r="AJ20" s="644"/>
      <c r="AK20" s="644"/>
      <c r="AL20" s="613">
        <v>99.3</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249534</v>
      </c>
      <c r="BH20" s="591"/>
      <c r="BI20" s="591"/>
      <c r="BJ20" s="591"/>
      <c r="BK20" s="591"/>
      <c r="BL20" s="591"/>
      <c r="BM20" s="591"/>
      <c r="BN20" s="592"/>
      <c r="BO20" s="643">
        <v>8.5</v>
      </c>
      <c r="BP20" s="643"/>
      <c r="BQ20" s="643"/>
      <c r="BR20" s="643"/>
      <c r="BS20" s="596" t="s">
        <v>222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10168721</v>
      </c>
      <c r="CS20" s="591"/>
      <c r="CT20" s="591"/>
      <c r="CU20" s="591"/>
      <c r="CV20" s="591"/>
      <c r="CW20" s="591"/>
      <c r="CX20" s="591"/>
      <c r="CY20" s="592"/>
      <c r="CZ20" s="643">
        <v>100</v>
      </c>
      <c r="DA20" s="643"/>
      <c r="DB20" s="643"/>
      <c r="DC20" s="643"/>
      <c r="DD20" s="596">
        <v>667503</v>
      </c>
      <c r="DE20" s="591"/>
      <c r="DF20" s="591"/>
      <c r="DG20" s="591"/>
      <c r="DH20" s="591"/>
      <c r="DI20" s="591"/>
      <c r="DJ20" s="591"/>
      <c r="DK20" s="591"/>
      <c r="DL20" s="591"/>
      <c r="DM20" s="591"/>
      <c r="DN20" s="591"/>
      <c r="DO20" s="591"/>
      <c r="DP20" s="592"/>
      <c r="DQ20" s="596">
        <v>7486081</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2991</v>
      </c>
      <c r="S21" s="591"/>
      <c r="T21" s="591"/>
      <c r="U21" s="591"/>
      <c r="V21" s="591"/>
      <c r="W21" s="591"/>
      <c r="X21" s="591"/>
      <c r="Y21" s="592"/>
      <c r="Z21" s="643">
        <v>0</v>
      </c>
      <c r="AA21" s="643"/>
      <c r="AB21" s="643"/>
      <c r="AC21" s="643"/>
      <c r="AD21" s="644">
        <v>2991</v>
      </c>
      <c r="AE21" s="644"/>
      <c r="AF21" s="644"/>
      <c r="AG21" s="644"/>
      <c r="AH21" s="644"/>
      <c r="AI21" s="644"/>
      <c r="AJ21" s="644"/>
      <c r="AK21" s="644"/>
      <c r="AL21" s="613">
        <v>0.1</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v>79013</v>
      </c>
      <c r="BH21" s="591"/>
      <c r="BI21" s="591"/>
      <c r="BJ21" s="591"/>
      <c r="BK21" s="591"/>
      <c r="BL21" s="591"/>
      <c r="BM21" s="591"/>
      <c r="BN21" s="592"/>
      <c r="BO21" s="643">
        <v>2.7</v>
      </c>
      <c r="BP21" s="643"/>
      <c r="BQ21" s="643"/>
      <c r="BR21" s="643"/>
      <c r="BS21" s="596" t="s">
        <v>222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79877</v>
      </c>
      <c r="S22" s="591"/>
      <c r="T22" s="591"/>
      <c r="U22" s="591"/>
      <c r="V22" s="591"/>
      <c r="W22" s="591"/>
      <c r="X22" s="591"/>
      <c r="Y22" s="592"/>
      <c r="Z22" s="643">
        <v>0.7</v>
      </c>
      <c r="AA22" s="643"/>
      <c r="AB22" s="643"/>
      <c r="AC22" s="643"/>
      <c r="AD22" s="644" t="s">
        <v>222</v>
      </c>
      <c r="AE22" s="644"/>
      <c r="AF22" s="644"/>
      <c r="AG22" s="644"/>
      <c r="AH22" s="644"/>
      <c r="AI22" s="644"/>
      <c r="AJ22" s="644"/>
      <c r="AK22" s="644"/>
      <c r="AL22" s="613" t="s">
        <v>222</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222</v>
      </c>
      <c r="BH22" s="591"/>
      <c r="BI22" s="591"/>
      <c r="BJ22" s="591"/>
      <c r="BK22" s="591"/>
      <c r="BL22" s="591"/>
      <c r="BM22" s="591"/>
      <c r="BN22" s="592"/>
      <c r="BO22" s="643" t="s">
        <v>222</v>
      </c>
      <c r="BP22" s="643"/>
      <c r="BQ22" s="643"/>
      <c r="BR22" s="643"/>
      <c r="BS22" s="596" t="s">
        <v>222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98668</v>
      </c>
      <c r="S23" s="591"/>
      <c r="T23" s="591"/>
      <c r="U23" s="591"/>
      <c r="V23" s="591"/>
      <c r="W23" s="591"/>
      <c r="X23" s="591"/>
      <c r="Y23" s="592"/>
      <c r="Z23" s="643">
        <v>0.9</v>
      </c>
      <c r="AA23" s="643"/>
      <c r="AB23" s="643"/>
      <c r="AC23" s="643"/>
      <c r="AD23" s="644">
        <v>23728</v>
      </c>
      <c r="AE23" s="644"/>
      <c r="AF23" s="644"/>
      <c r="AG23" s="644"/>
      <c r="AH23" s="644"/>
      <c r="AI23" s="644"/>
      <c r="AJ23" s="644"/>
      <c r="AK23" s="644"/>
      <c r="AL23" s="613">
        <v>0.4</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v>170521</v>
      </c>
      <c r="BH23" s="591"/>
      <c r="BI23" s="591"/>
      <c r="BJ23" s="591"/>
      <c r="BK23" s="591"/>
      <c r="BL23" s="591"/>
      <c r="BM23" s="591"/>
      <c r="BN23" s="592"/>
      <c r="BO23" s="643">
        <v>5.8</v>
      </c>
      <c r="BP23" s="643"/>
      <c r="BQ23" s="643"/>
      <c r="BR23" s="643"/>
      <c r="BS23" s="596" t="s">
        <v>222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78635</v>
      </c>
      <c r="S24" s="591"/>
      <c r="T24" s="591"/>
      <c r="U24" s="591"/>
      <c r="V24" s="591"/>
      <c r="W24" s="591"/>
      <c r="X24" s="591"/>
      <c r="Y24" s="592"/>
      <c r="Z24" s="643">
        <v>0.7</v>
      </c>
      <c r="AA24" s="643"/>
      <c r="AB24" s="643"/>
      <c r="AC24" s="643"/>
      <c r="AD24" s="644">
        <v>30</v>
      </c>
      <c r="AE24" s="644"/>
      <c r="AF24" s="644"/>
      <c r="AG24" s="644"/>
      <c r="AH24" s="644"/>
      <c r="AI24" s="644"/>
      <c r="AJ24" s="644"/>
      <c r="AK24" s="644"/>
      <c r="AL24" s="613">
        <v>0</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222</v>
      </c>
      <c r="BH24" s="591"/>
      <c r="BI24" s="591"/>
      <c r="BJ24" s="591"/>
      <c r="BK24" s="591"/>
      <c r="BL24" s="591"/>
      <c r="BM24" s="591"/>
      <c r="BN24" s="592"/>
      <c r="BO24" s="643" t="s">
        <v>222</v>
      </c>
      <c r="BP24" s="643"/>
      <c r="BQ24" s="643"/>
      <c r="BR24" s="643"/>
      <c r="BS24" s="596" t="s">
        <v>222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4316741</v>
      </c>
      <c r="CS24" s="641"/>
      <c r="CT24" s="641"/>
      <c r="CU24" s="641"/>
      <c r="CV24" s="641"/>
      <c r="CW24" s="641"/>
      <c r="CX24" s="641"/>
      <c r="CY24" s="688"/>
      <c r="CZ24" s="692">
        <v>42.5</v>
      </c>
      <c r="DA24" s="693"/>
      <c r="DB24" s="693"/>
      <c r="DC24" s="694"/>
      <c r="DD24" s="687">
        <v>2805062</v>
      </c>
      <c r="DE24" s="641"/>
      <c r="DF24" s="641"/>
      <c r="DG24" s="641"/>
      <c r="DH24" s="641"/>
      <c r="DI24" s="641"/>
      <c r="DJ24" s="641"/>
      <c r="DK24" s="688"/>
      <c r="DL24" s="687">
        <v>2725799</v>
      </c>
      <c r="DM24" s="641"/>
      <c r="DN24" s="641"/>
      <c r="DO24" s="641"/>
      <c r="DP24" s="641"/>
      <c r="DQ24" s="641"/>
      <c r="DR24" s="641"/>
      <c r="DS24" s="641"/>
      <c r="DT24" s="641"/>
      <c r="DU24" s="641"/>
      <c r="DV24" s="688"/>
      <c r="DW24" s="689">
        <v>44</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1336266</v>
      </c>
      <c r="S25" s="591"/>
      <c r="T25" s="591"/>
      <c r="U25" s="591"/>
      <c r="V25" s="591"/>
      <c r="W25" s="591"/>
      <c r="X25" s="591"/>
      <c r="Y25" s="592"/>
      <c r="Z25" s="643">
        <v>12.3</v>
      </c>
      <c r="AA25" s="643"/>
      <c r="AB25" s="643"/>
      <c r="AC25" s="643"/>
      <c r="AD25" s="644" t="s">
        <v>222</v>
      </c>
      <c r="AE25" s="644"/>
      <c r="AF25" s="644"/>
      <c r="AG25" s="644"/>
      <c r="AH25" s="644"/>
      <c r="AI25" s="644"/>
      <c r="AJ25" s="644"/>
      <c r="AK25" s="644"/>
      <c r="AL25" s="613" t="s">
        <v>222</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222</v>
      </c>
      <c r="BH25" s="591"/>
      <c r="BI25" s="591"/>
      <c r="BJ25" s="591"/>
      <c r="BK25" s="591"/>
      <c r="BL25" s="591"/>
      <c r="BM25" s="591"/>
      <c r="BN25" s="592"/>
      <c r="BO25" s="643" t="s">
        <v>222</v>
      </c>
      <c r="BP25" s="643"/>
      <c r="BQ25" s="643"/>
      <c r="BR25" s="643"/>
      <c r="BS25" s="596" t="s">
        <v>222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1628946</v>
      </c>
      <c r="CS25" s="609"/>
      <c r="CT25" s="609"/>
      <c r="CU25" s="609"/>
      <c r="CV25" s="609"/>
      <c r="CW25" s="609"/>
      <c r="CX25" s="609"/>
      <c r="CY25" s="610"/>
      <c r="CZ25" s="593">
        <v>16</v>
      </c>
      <c r="DA25" s="611"/>
      <c r="DB25" s="611"/>
      <c r="DC25" s="612"/>
      <c r="DD25" s="596">
        <v>1495284</v>
      </c>
      <c r="DE25" s="609"/>
      <c r="DF25" s="609"/>
      <c r="DG25" s="609"/>
      <c r="DH25" s="609"/>
      <c r="DI25" s="609"/>
      <c r="DJ25" s="609"/>
      <c r="DK25" s="610"/>
      <c r="DL25" s="596">
        <v>1457806</v>
      </c>
      <c r="DM25" s="609"/>
      <c r="DN25" s="609"/>
      <c r="DO25" s="609"/>
      <c r="DP25" s="609"/>
      <c r="DQ25" s="609"/>
      <c r="DR25" s="609"/>
      <c r="DS25" s="609"/>
      <c r="DT25" s="609"/>
      <c r="DU25" s="609"/>
      <c r="DV25" s="610"/>
      <c r="DW25" s="613">
        <v>23.5</v>
      </c>
      <c r="DX25" s="614"/>
      <c r="DY25" s="614"/>
      <c r="DZ25" s="614"/>
      <c r="EA25" s="614"/>
      <c r="EB25" s="614"/>
      <c r="EC25" s="615"/>
    </row>
    <row r="26" spans="2:133" ht="11.25" customHeight="1">
      <c r="B26" s="684" t="s">
        <v>278</v>
      </c>
      <c r="C26" s="685"/>
      <c r="D26" s="685"/>
      <c r="E26" s="685"/>
      <c r="F26" s="685"/>
      <c r="G26" s="685"/>
      <c r="H26" s="685"/>
      <c r="I26" s="685"/>
      <c r="J26" s="685"/>
      <c r="K26" s="685"/>
      <c r="L26" s="685"/>
      <c r="M26" s="685"/>
      <c r="N26" s="685"/>
      <c r="O26" s="685"/>
      <c r="P26" s="685"/>
      <c r="Q26" s="686"/>
      <c r="R26" s="590" t="s">
        <v>222</v>
      </c>
      <c r="S26" s="591"/>
      <c r="T26" s="591"/>
      <c r="U26" s="591"/>
      <c r="V26" s="591"/>
      <c r="W26" s="591"/>
      <c r="X26" s="591"/>
      <c r="Y26" s="592"/>
      <c r="Z26" s="643" t="s">
        <v>222</v>
      </c>
      <c r="AA26" s="643"/>
      <c r="AB26" s="643"/>
      <c r="AC26" s="643"/>
      <c r="AD26" s="644" t="s">
        <v>222</v>
      </c>
      <c r="AE26" s="644"/>
      <c r="AF26" s="644"/>
      <c r="AG26" s="644"/>
      <c r="AH26" s="644"/>
      <c r="AI26" s="644"/>
      <c r="AJ26" s="644"/>
      <c r="AK26" s="644"/>
      <c r="AL26" s="613" t="s">
        <v>222</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222</v>
      </c>
      <c r="BH26" s="591"/>
      <c r="BI26" s="591"/>
      <c r="BJ26" s="591"/>
      <c r="BK26" s="591"/>
      <c r="BL26" s="591"/>
      <c r="BM26" s="591"/>
      <c r="BN26" s="592"/>
      <c r="BO26" s="643" t="s">
        <v>222</v>
      </c>
      <c r="BP26" s="643"/>
      <c r="BQ26" s="643"/>
      <c r="BR26" s="643"/>
      <c r="BS26" s="596" t="s">
        <v>222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1124762</v>
      </c>
      <c r="CS26" s="591"/>
      <c r="CT26" s="591"/>
      <c r="CU26" s="591"/>
      <c r="CV26" s="591"/>
      <c r="CW26" s="591"/>
      <c r="CX26" s="591"/>
      <c r="CY26" s="592"/>
      <c r="CZ26" s="593">
        <v>11.1</v>
      </c>
      <c r="DA26" s="611"/>
      <c r="DB26" s="611"/>
      <c r="DC26" s="612"/>
      <c r="DD26" s="596">
        <v>999563</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578448</v>
      </c>
      <c r="S27" s="591"/>
      <c r="T27" s="591"/>
      <c r="U27" s="591"/>
      <c r="V27" s="591"/>
      <c r="W27" s="591"/>
      <c r="X27" s="591"/>
      <c r="Y27" s="592"/>
      <c r="Z27" s="643">
        <v>5.3</v>
      </c>
      <c r="AA27" s="643"/>
      <c r="AB27" s="643"/>
      <c r="AC27" s="643"/>
      <c r="AD27" s="644" t="s">
        <v>222</v>
      </c>
      <c r="AE27" s="644"/>
      <c r="AF27" s="644"/>
      <c r="AG27" s="644"/>
      <c r="AH27" s="644"/>
      <c r="AI27" s="644"/>
      <c r="AJ27" s="644"/>
      <c r="AK27" s="644"/>
      <c r="AL27" s="613" t="s">
        <v>222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2929560</v>
      </c>
      <c r="BH27" s="591"/>
      <c r="BI27" s="591"/>
      <c r="BJ27" s="591"/>
      <c r="BK27" s="591"/>
      <c r="BL27" s="591"/>
      <c r="BM27" s="591"/>
      <c r="BN27" s="592"/>
      <c r="BO27" s="643">
        <v>100</v>
      </c>
      <c r="BP27" s="643"/>
      <c r="BQ27" s="643"/>
      <c r="BR27" s="643"/>
      <c r="BS27" s="596" t="s">
        <v>222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1964645</v>
      </c>
      <c r="CS27" s="609"/>
      <c r="CT27" s="609"/>
      <c r="CU27" s="609"/>
      <c r="CV27" s="609"/>
      <c r="CW27" s="609"/>
      <c r="CX27" s="609"/>
      <c r="CY27" s="610"/>
      <c r="CZ27" s="593">
        <v>19.3</v>
      </c>
      <c r="DA27" s="611"/>
      <c r="DB27" s="611"/>
      <c r="DC27" s="612"/>
      <c r="DD27" s="596">
        <v>586628</v>
      </c>
      <c r="DE27" s="609"/>
      <c r="DF27" s="609"/>
      <c r="DG27" s="609"/>
      <c r="DH27" s="609"/>
      <c r="DI27" s="609"/>
      <c r="DJ27" s="609"/>
      <c r="DK27" s="610"/>
      <c r="DL27" s="596">
        <v>544843</v>
      </c>
      <c r="DM27" s="609"/>
      <c r="DN27" s="609"/>
      <c r="DO27" s="609"/>
      <c r="DP27" s="609"/>
      <c r="DQ27" s="609"/>
      <c r="DR27" s="609"/>
      <c r="DS27" s="609"/>
      <c r="DT27" s="609"/>
      <c r="DU27" s="609"/>
      <c r="DV27" s="610"/>
      <c r="DW27" s="613">
        <v>8.8000000000000007</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27189</v>
      </c>
      <c r="S28" s="591"/>
      <c r="T28" s="591"/>
      <c r="U28" s="591"/>
      <c r="V28" s="591"/>
      <c r="W28" s="591"/>
      <c r="X28" s="591"/>
      <c r="Y28" s="592"/>
      <c r="Z28" s="643">
        <v>0.3</v>
      </c>
      <c r="AA28" s="643"/>
      <c r="AB28" s="643"/>
      <c r="AC28" s="643"/>
      <c r="AD28" s="644">
        <v>13621</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723150</v>
      </c>
      <c r="CS28" s="591"/>
      <c r="CT28" s="591"/>
      <c r="CU28" s="591"/>
      <c r="CV28" s="591"/>
      <c r="CW28" s="591"/>
      <c r="CX28" s="591"/>
      <c r="CY28" s="592"/>
      <c r="CZ28" s="593">
        <v>7.1</v>
      </c>
      <c r="DA28" s="611"/>
      <c r="DB28" s="611"/>
      <c r="DC28" s="612"/>
      <c r="DD28" s="596">
        <v>723150</v>
      </c>
      <c r="DE28" s="591"/>
      <c r="DF28" s="591"/>
      <c r="DG28" s="591"/>
      <c r="DH28" s="591"/>
      <c r="DI28" s="591"/>
      <c r="DJ28" s="591"/>
      <c r="DK28" s="592"/>
      <c r="DL28" s="596">
        <v>723150</v>
      </c>
      <c r="DM28" s="591"/>
      <c r="DN28" s="591"/>
      <c r="DO28" s="591"/>
      <c r="DP28" s="591"/>
      <c r="DQ28" s="591"/>
      <c r="DR28" s="591"/>
      <c r="DS28" s="591"/>
      <c r="DT28" s="591"/>
      <c r="DU28" s="591"/>
      <c r="DV28" s="592"/>
      <c r="DW28" s="613">
        <v>11.7</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211000</v>
      </c>
      <c r="S29" s="591"/>
      <c r="T29" s="591"/>
      <c r="U29" s="591"/>
      <c r="V29" s="591"/>
      <c r="W29" s="591"/>
      <c r="X29" s="591"/>
      <c r="Y29" s="592"/>
      <c r="Z29" s="643">
        <v>1.9</v>
      </c>
      <c r="AA29" s="643"/>
      <c r="AB29" s="643"/>
      <c r="AC29" s="643"/>
      <c r="AD29" s="644" t="s">
        <v>222</v>
      </c>
      <c r="AE29" s="644"/>
      <c r="AF29" s="644"/>
      <c r="AG29" s="644"/>
      <c r="AH29" s="644"/>
      <c r="AI29" s="644"/>
      <c r="AJ29" s="644"/>
      <c r="AK29" s="644"/>
      <c r="AL29" s="613" t="s">
        <v>222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290</v>
      </c>
      <c r="CG29" s="624"/>
      <c r="CH29" s="624"/>
      <c r="CI29" s="624"/>
      <c r="CJ29" s="624"/>
      <c r="CK29" s="624"/>
      <c r="CL29" s="624"/>
      <c r="CM29" s="624"/>
      <c r="CN29" s="624"/>
      <c r="CO29" s="624"/>
      <c r="CP29" s="624"/>
      <c r="CQ29" s="625"/>
      <c r="CR29" s="590">
        <v>723150</v>
      </c>
      <c r="CS29" s="609"/>
      <c r="CT29" s="609"/>
      <c r="CU29" s="609"/>
      <c r="CV29" s="609"/>
      <c r="CW29" s="609"/>
      <c r="CX29" s="609"/>
      <c r="CY29" s="610"/>
      <c r="CZ29" s="593">
        <v>7.1</v>
      </c>
      <c r="DA29" s="611"/>
      <c r="DB29" s="611"/>
      <c r="DC29" s="612"/>
      <c r="DD29" s="596">
        <v>723150</v>
      </c>
      <c r="DE29" s="609"/>
      <c r="DF29" s="609"/>
      <c r="DG29" s="609"/>
      <c r="DH29" s="609"/>
      <c r="DI29" s="609"/>
      <c r="DJ29" s="609"/>
      <c r="DK29" s="610"/>
      <c r="DL29" s="596">
        <v>723150</v>
      </c>
      <c r="DM29" s="609"/>
      <c r="DN29" s="609"/>
      <c r="DO29" s="609"/>
      <c r="DP29" s="609"/>
      <c r="DQ29" s="609"/>
      <c r="DR29" s="609"/>
      <c r="DS29" s="609"/>
      <c r="DT29" s="609"/>
      <c r="DU29" s="609"/>
      <c r="DV29" s="610"/>
      <c r="DW29" s="613">
        <v>11.7</v>
      </c>
      <c r="DX29" s="614"/>
      <c r="DY29" s="614"/>
      <c r="DZ29" s="614"/>
      <c r="EA29" s="614"/>
      <c r="EB29" s="614"/>
      <c r="EC29" s="615"/>
    </row>
    <row r="30" spans="2:133" ht="11.25" customHeight="1">
      <c r="B30" s="587" t="s">
        <v>291</v>
      </c>
      <c r="C30" s="588"/>
      <c r="D30" s="588"/>
      <c r="E30" s="588"/>
      <c r="F30" s="588"/>
      <c r="G30" s="588"/>
      <c r="H30" s="588"/>
      <c r="I30" s="588"/>
      <c r="J30" s="588"/>
      <c r="K30" s="588"/>
      <c r="L30" s="588"/>
      <c r="M30" s="588"/>
      <c r="N30" s="588"/>
      <c r="O30" s="588"/>
      <c r="P30" s="588"/>
      <c r="Q30" s="589"/>
      <c r="R30" s="590">
        <v>522795</v>
      </c>
      <c r="S30" s="591"/>
      <c r="T30" s="591"/>
      <c r="U30" s="591"/>
      <c r="V30" s="591"/>
      <c r="W30" s="591"/>
      <c r="X30" s="591"/>
      <c r="Y30" s="592"/>
      <c r="Z30" s="643">
        <v>4.8</v>
      </c>
      <c r="AA30" s="643"/>
      <c r="AB30" s="643"/>
      <c r="AC30" s="643"/>
      <c r="AD30" s="644" t="s">
        <v>222</v>
      </c>
      <c r="AE30" s="644"/>
      <c r="AF30" s="644"/>
      <c r="AG30" s="644"/>
      <c r="AH30" s="644"/>
      <c r="AI30" s="644"/>
      <c r="AJ30" s="644"/>
      <c r="AK30" s="644"/>
      <c r="AL30" s="613" t="s">
        <v>222</v>
      </c>
      <c r="AM30" s="645"/>
      <c r="AN30" s="645"/>
      <c r="AO30" s="646"/>
      <c r="AP30" s="668" t="s">
        <v>292</v>
      </c>
      <c r="AQ30" s="669"/>
      <c r="AR30" s="669"/>
      <c r="AS30" s="669"/>
      <c r="AT30" s="674" t="s">
        <v>293</v>
      </c>
      <c r="AU30" s="184"/>
      <c r="AV30" s="184"/>
      <c r="AW30" s="184"/>
      <c r="AX30" s="677" t="s">
        <v>170</v>
      </c>
      <c r="AY30" s="678"/>
      <c r="AZ30" s="678"/>
      <c r="BA30" s="678"/>
      <c r="BB30" s="678"/>
      <c r="BC30" s="678"/>
      <c r="BD30" s="678"/>
      <c r="BE30" s="678"/>
      <c r="BF30" s="679"/>
      <c r="BG30" s="656">
        <v>97.8</v>
      </c>
      <c r="BH30" s="657"/>
      <c r="BI30" s="657"/>
      <c r="BJ30" s="657"/>
      <c r="BK30" s="657"/>
      <c r="BL30" s="657"/>
      <c r="BM30" s="658">
        <v>91.6</v>
      </c>
      <c r="BN30" s="657"/>
      <c r="BO30" s="657"/>
      <c r="BP30" s="657"/>
      <c r="BQ30" s="659"/>
      <c r="BR30" s="656">
        <v>97.4</v>
      </c>
      <c r="BS30" s="657"/>
      <c r="BT30" s="657"/>
      <c r="BU30" s="657"/>
      <c r="BV30" s="657"/>
      <c r="BW30" s="657"/>
      <c r="BX30" s="658">
        <v>89.8</v>
      </c>
      <c r="BY30" s="657"/>
      <c r="BZ30" s="657"/>
      <c r="CA30" s="657"/>
      <c r="CB30" s="659"/>
      <c r="CD30" s="662"/>
      <c r="CE30" s="663"/>
      <c r="CF30" s="627" t="s">
        <v>294</v>
      </c>
      <c r="CG30" s="624"/>
      <c r="CH30" s="624"/>
      <c r="CI30" s="624"/>
      <c r="CJ30" s="624"/>
      <c r="CK30" s="624"/>
      <c r="CL30" s="624"/>
      <c r="CM30" s="624"/>
      <c r="CN30" s="624"/>
      <c r="CO30" s="624"/>
      <c r="CP30" s="624"/>
      <c r="CQ30" s="625"/>
      <c r="CR30" s="590">
        <v>647617</v>
      </c>
      <c r="CS30" s="591"/>
      <c r="CT30" s="591"/>
      <c r="CU30" s="591"/>
      <c r="CV30" s="591"/>
      <c r="CW30" s="591"/>
      <c r="CX30" s="591"/>
      <c r="CY30" s="592"/>
      <c r="CZ30" s="593">
        <v>6.4</v>
      </c>
      <c r="DA30" s="611"/>
      <c r="DB30" s="611"/>
      <c r="DC30" s="612"/>
      <c r="DD30" s="596">
        <v>647617</v>
      </c>
      <c r="DE30" s="591"/>
      <c r="DF30" s="591"/>
      <c r="DG30" s="591"/>
      <c r="DH30" s="591"/>
      <c r="DI30" s="591"/>
      <c r="DJ30" s="591"/>
      <c r="DK30" s="592"/>
      <c r="DL30" s="596">
        <v>647617</v>
      </c>
      <c r="DM30" s="591"/>
      <c r="DN30" s="591"/>
      <c r="DO30" s="591"/>
      <c r="DP30" s="591"/>
      <c r="DQ30" s="591"/>
      <c r="DR30" s="591"/>
      <c r="DS30" s="591"/>
      <c r="DT30" s="591"/>
      <c r="DU30" s="591"/>
      <c r="DV30" s="592"/>
      <c r="DW30" s="613">
        <v>10.4</v>
      </c>
      <c r="DX30" s="614"/>
      <c r="DY30" s="614"/>
      <c r="DZ30" s="614"/>
      <c r="EA30" s="614"/>
      <c r="EB30" s="614"/>
      <c r="EC30" s="615"/>
    </row>
    <row r="31" spans="2:133" ht="11.25" customHeight="1">
      <c r="B31" s="587" t="s">
        <v>295</v>
      </c>
      <c r="C31" s="588"/>
      <c r="D31" s="588"/>
      <c r="E31" s="588"/>
      <c r="F31" s="588"/>
      <c r="G31" s="588"/>
      <c r="H31" s="588"/>
      <c r="I31" s="588"/>
      <c r="J31" s="588"/>
      <c r="K31" s="588"/>
      <c r="L31" s="588"/>
      <c r="M31" s="588"/>
      <c r="N31" s="588"/>
      <c r="O31" s="588"/>
      <c r="P31" s="588"/>
      <c r="Q31" s="589"/>
      <c r="R31" s="590">
        <v>790579</v>
      </c>
      <c r="S31" s="591"/>
      <c r="T31" s="591"/>
      <c r="U31" s="591"/>
      <c r="V31" s="591"/>
      <c r="W31" s="591"/>
      <c r="X31" s="591"/>
      <c r="Y31" s="592"/>
      <c r="Z31" s="643">
        <v>7.3</v>
      </c>
      <c r="AA31" s="643"/>
      <c r="AB31" s="643"/>
      <c r="AC31" s="643"/>
      <c r="AD31" s="644" t="s">
        <v>222</v>
      </c>
      <c r="AE31" s="644"/>
      <c r="AF31" s="644"/>
      <c r="AG31" s="644"/>
      <c r="AH31" s="644"/>
      <c r="AI31" s="644"/>
      <c r="AJ31" s="644"/>
      <c r="AK31" s="644"/>
      <c r="AL31" s="613" t="s">
        <v>222</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98</v>
      </c>
      <c r="BH31" s="609"/>
      <c r="BI31" s="609"/>
      <c r="BJ31" s="609"/>
      <c r="BK31" s="609"/>
      <c r="BL31" s="609"/>
      <c r="BM31" s="645">
        <v>91.5</v>
      </c>
      <c r="BN31" s="655"/>
      <c r="BO31" s="655"/>
      <c r="BP31" s="655"/>
      <c r="BQ31" s="619"/>
      <c r="BR31" s="654">
        <v>97.6</v>
      </c>
      <c r="BS31" s="609"/>
      <c r="BT31" s="609"/>
      <c r="BU31" s="609"/>
      <c r="BV31" s="609"/>
      <c r="BW31" s="609"/>
      <c r="BX31" s="645">
        <v>89.2</v>
      </c>
      <c r="BY31" s="655"/>
      <c r="BZ31" s="655"/>
      <c r="CA31" s="655"/>
      <c r="CB31" s="619"/>
      <c r="CD31" s="662"/>
      <c r="CE31" s="663"/>
      <c r="CF31" s="627" t="s">
        <v>298</v>
      </c>
      <c r="CG31" s="624"/>
      <c r="CH31" s="624"/>
      <c r="CI31" s="624"/>
      <c r="CJ31" s="624"/>
      <c r="CK31" s="624"/>
      <c r="CL31" s="624"/>
      <c r="CM31" s="624"/>
      <c r="CN31" s="624"/>
      <c r="CO31" s="624"/>
      <c r="CP31" s="624"/>
      <c r="CQ31" s="625"/>
      <c r="CR31" s="590">
        <v>75533</v>
      </c>
      <c r="CS31" s="609"/>
      <c r="CT31" s="609"/>
      <c r="CU31" s="609"/>
      <c r="CV31" s="609"/>
      <c r="CW31" s="609"/>
      <c r="CX31" s="609"/>
      <c r="CY31" s="610"/>
      <c r="CZ31" s="593">
        <v>0.7</v>
      </c>
      <c r="DA31" s="611"/>
      <c r="DB31" s="611"/>
      <c r="DC31" s="612"/>
      <c r="DD31" s="596">
        <v>75533</v>
      </c>
      <c r="DE31" s="609"/>
      <c r="DF31" s="609"/>
      <c r="DG31" s="609"/>
      <c r="DH31" s="609"/>
      <c r="DI31" s="609"/>
      <c r="DJ31" s="609"/>
      <c r="DK31" s="610"/>
      <c r="DL31" s="596">
        <v>75533</v>
      </c>
      <c r="DM31" s="609"/>
      <c r="DN31" s="609"/>
      <c r="DO31" s="609"/>
      <c r="DP31" s="609"/>
      <c r="DQ31" s="609"/>
      <c r="DR31" s="609"/>
      <c r="DS31" s="609"/>
      <c r="DT31" s="609"/>
      <c r="DU31" s="609"/>
      <c r="DV31" s="610"/>
      <c r="DW31" s="613">
        <v>1.2</v>
      </c>
      <c r="DX31" s="614"/>
      <c r="DY31" s="614"/>
      <c r="DZ31" s="614"/>
      <c r="EA31" s="614"/>
      <c r="EB31" s="614"/>
      <c r="EC31" s="615"/>
    </row>
    <row r="32" spans="2:133" ht="11.25" customHeight="1">
      <c r="B32" s="587" t="s">
        <v>299</v>
      </c>
      <c r="C32" s="588"/>
      <c r="D32" s="588"/>
      <c r="E32" s="588"/>
      <c r="F32" s="588"/>
      <c r="G32" s="588"/>
      <c r="H32" s="588"/>
      <c r="I32" s="588"/>
      <c r="J32" s="588"/>
      <c r="K32" s="588"/>
      <c r="L32" s="588"/>
      <c r="M32" s="588"/>
      <c r="N32" s="588"/>
      <c r="O32" s="588"/>
      <c r="P32" s="588"/>
      <c r="Q32" s="589"/>
      <c r="R32" s="590">
        <v>195502</v>
      </c>
      <c r="S32" s="591"/>
      <c r="T32" s="591"/>
      <c r="U32" s="591"/>
      <c r="V32" s="591"/>
      <c r="W32" s="591"/>
      <c r="X32" s="591"/>
      <c r="Y32" s="592"/>
      <c r="Z32" s="643">
        <v>1.8</v>
      </c>
      <c r="AA32" s="643"/>
      <c r="AB32" s="643"/>
      <c r="AC32" s="643"/>
      <c r="AD32" s="644" t="s">
        <v>222</v>
      </c>
      <c r="AE32" s="644"/>
      <c r="AF32" s="644"/>
      <c r="AG32" s="644"/>
      <c r="AH32" s="644"/>
      <c r="AI32" s="644"/>
      <c r="AJ32" s="644"/>
      <c r="AK32" s="644"/>
      <c r="AL32" s="613" t="s">
        <v>222</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97.3</v>
      </c>
      <c r="BH32" s="575"/>
      <c r="BI32" s="575"/>
      <c r="BJ32" s="575"/>
      <c r="BK32" s="575"/>
      <c r="BL32" s="575"/>
      <c r="BM32" s="638">
        <v>90.3</v>
      </c>
      <c r="BN32" s="575"/>
      <c r="BO32" s="575"/>
      <c r="BP32" s="575"/>
      <c r="BQ32" s="632"/>
      <c r="BR32" s="653">
        <v>96.7</v>
      </c>
      <c r="BS32" s="575"/>
      <c r="BT32" s="575"/>
      <c r="BU32" s="575"/>
      <c r="BV32" s="575"/>
      <c r="BW32" s="575"/>
      <c r="BX32" s="638">
        <v>88.6</v>
      </c>
      <c r="BY32" s="575"/>
      <c r="BZ32" s="575"/>
      <c r="CA32" s="575"/>
      <c r="CB32" s="632"/>
      <c r="CD32" s="664"/>
      <c r="CE32" s="665"/>
      <c r="CF32" s="627" t="s">
        <v>301</v>
      </c>
      <c r="CG32" s="624"/>
      <c r="CH32" s="624"/>
      <c r="CI32" s="624"/>
      <c r="CJ32" s="624"/>
      <c r="CK32" s="624"/>
      <c r="CL32" s="624"/>
      <c r="CM32" s="624"/>
      <c r="CN32" s="624"/>
      <c r="CO32" s="624"/>
      <c r="CP32" s="624"/>
      <c r="CQ32" s="625"/>
      <c r="CR32" s="590" t="s">
        <v>222</v>
      </c>
      <c r="CS32" s="591"/>
      <c r="CT32" s="591"/>
      <c r="CU32" s="591"/>
      <c r="CV32" s="591"/>
      <c r="CW32" s="591"/>
      <c r="CX32" s="591"/>
      <c r="CY32" s="592"/>
      <c r="CZ32" s="593" t="s">
        <v>222</v>
      </c>
      <c r="DA32" s="611"/>
      <c r="DB32" s="611"/>
      <c r="DC32" s="612"/>
      <c r="DD32" s="596" t="s">
        <v>222</v>
      </c>
      <c r="DE32" s="591"/>
      <c r="DF32" s="591"/>
      <c r="DG32" s="591"/>
      <c r="DH32" s="591"/>
      <c r="DI32" s="591"/>
      <c r="DJ32" s="591"/>
      <c r="DK32" s="592"/>
      <c r="DL32" s="596" t="s">
        <v>222</v>
      </c>
      <c r="DM32" s="591"/>
      <c r="DN32" s="591"/>
      <c r="DO32" s="591"/>
      <c r="DP32" s="591"/>
      <c r="DQ32" s="591"/>
      <c r="DR32" s="591"/>
      <c r="DS32" s="591"/>
      <c r="DT32" s="591"/>
      <c r="DU32" s="591"/>
      <c r="DV32" s="592"/>
      <c r="DW32" s="613" t="s">
        <v>222</v>
      </c>
      <c r="DX32" s="614"/>
      <c r="DY32" s="614"/>
      <c r="DZ32" s="614"/>
      <c r="EA32" s="614"/>
      <c r="EB32" s="614"/>
      <c r="EC32" s="615"/>
    </row>
    <row r="33" spans="2:133" ht="11.25" customHeight="1">
      <c r="B33" s="587" t="s">
        <v>302</v>
      </c>
      <c r="C33" s="588"/>
      <c r="D33" s="588"/>
      <c r="E33" s="588"/>
      <c r="F33" s="588"/>
      <c r="G33" s="588"/>
      <c r="H33" s="588"/>
      <c r="I33" s="588"/>
      <c r="J33" s="588"/>
      <c r="K33" s="588"/>
      <c r="L33" s="588"/>
      <c r="M33" s="588"/>
      <c r="N33" s="588"/>
      <c r="O33" s="588"/>
      <c r="P33" s="588"/>
      <c r="Q33" s="589"/>
      <c r="R33" s="590">
        <v>590500</v>
      </c>
      <c r="S33" s="591"/>
      <c r="T33" s="591"/>
      <c r="U33" s="591"/>
      <c r="V33" s="591"/>
      <c r="W33" s="591"/>
      <c r="X33" s="591"/>
      <c r="Y33" s="592"/>
      <c r="Z33" s="643">
        <v>5.4</v>
      </c>
      <c r="AA33" s="643"/>
      <c r="AB33" s="643"/>
      <c r="AC33" s="643"/>
      <c r="AD33" s="644" t="s">
        <v>222</v>
      </c>
      <c r="AE33" s="644"/>
      <c r="AF33" s="644"/>
      <c r="AG33" s="644"/>
      <c r="AH33" s="644"/>
      <c r="AI33" s="644"/>
      <c r="AJ33" s="644"/>
      <c r="AK33" s="644"/>
      <c r="AL33" s="613" t="s">
        <v>222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5179228</v>
      </c>
      <c r="CS33" s="609"/>
      <c r="CT33" s="609"/>
      <c r="CU33" s="609"/>
      <c r="CV33" s="609"/>
      <c r="CW33" s="609"/>
      <c r="CX33" s="609"/>
      <c r="CY33" s="610"/>
      <c r="CZ33" s="593">
        <v>50.9</v>
      </c>
      <c r="DA33" s="611"/>
      <c r="DB33" s="611"/>
      <c r="DC33" s="612"/>
      <c r="DD33" s="596">
        <v>4401713</v>
      </c>
      <c r="DE33" s="609"/>
      <c r="DF33" s="609"/>
      <c r="DG33" s="609"/>
      <c r="DH33" s="609"/>
      <c r="DI33" s="609"/>
      <c r="DJ33" s="609"/>
      <c r="DK33" s="610"/>
      <c r="DL33" s="596">
        <v>2584603</v>
      </c>
      <c r="DM33" s="609"/>
      <c r="DN33" s="609"/>
      <c r="DO33" s="609"/>
      <c r="DP33" s="609"/>
      <c r="DQ33" s="609"/>
      <c r="DR33" s="609"/>
      <c r="DS33" s="609"/>
      <c r="DT33" s="609"/>
      <c r="DU33" s="609"/>
      <c r="DV33" s="610"/>
      <c r="DW33" s="613">
        <v>41.7</v>
      </c>
      <c r="DX33" s="614"/>
      <c r="DY33" s="614"/>
      <c r="DZ33" s="614"/>
      <c r="EA33" s="614"/>
      <c r="EB33" s="614"/>
      <c r="EC33" s="615"/>
    </row>
    <row r="34" spans="2:133" ht="11.25" customHeight="1">
      <c r="B34" s="587" t="s">
        <v>304</v>
      </c>
      <c r="C34" s="588"/>
      <c r="D34" s="588"/>
      <c r="E34" s="588"/>
      <c r="F34" s="588"/>
      <c r="G34" s="588"/>
      <c r="H34" s="588"/>
      <c r="I34" s="588"/>
      <c r="J34" s="588"/>
      <c r="K34" s="588"/>
      <c r="L34" s="588"/>
      <c r="M34" s="588"/>
      <c r="N34" s="588"/>
      <c r="O34" s="588"/>
      <c r="P34" s="588"/>
      <c r="Q34" s="589"/>
      <c r="R34" s="590" t="s">
        <v>222</v>
      </c>
      <c r="S34" s="591"/>
      <c r="T34" s="591"/>
      <c r="U34" s="591"/>
      <c r="V34" s="591"/>
      <c r="W34" s="591"/>
      <c r="X34" s="591"/>
      <c r="Y34" s="592"/>
      <c r="Z34" s="643" t="s">
        <v>222</v>
      </c>
      <c r="AA34" s="643"/>
      <c r="AB34" s="643"/>
      <c r="AC34" s="643"/>
      <c r="AD34" s="644" t="s">
        <v>222</v>
      </c>
      <c r="AE34" s="644"/>
      <c r="AF34" s="644"/>
      <c r="AG34" s="644"/>
      <c r="AH34" s="644"/>
      <c r="AI34" s="644"/>
      <c r="AJ34" s="644"/>
      <c r="AK34" s="644"/>
      <c r="AL34" s="613" t="s">
        <v>222</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1367934</v>
      </c>
      <c r="CS34" s="591"/>
      <c r="CT34" s="591"/>
      <c r="CU34" s="591"/>
      <c r="CV34" s="591"/>
      <c r="CW34" s="591"/>
      <c r="CX34" s="591"/>
      <c r="CY34" s="592"/>
      <c r="CZ34" s="593">
        <v>13.5</v>
      </c>
      <c r="DA34" s="611"/>
      <c r="DB34" s="611"/>
      <c r="DC34" s="612"/>
      <c r="DD34" s="596">
        <v>1141069</v>
      </c>
      <c r="DE34" s="591"/>
      <c r="DF34" s="591"/>
      <c r="DG34" s="591"/>
      <c r="DH34" s="591"/>
      <c r="DI34" s="591"/>
      <c r="DJ34" s="591"/>
      <c r="DK34" s="592"/>
      <c r="DL34" s="596">
        <v>801313</v>
      </c>
      <c r="DM34" s="591"/>
      <c r="DN34" s="591"/>
      <c r="DO34" s="591"/>
      <c r="DP34" s="591"/>
      <c r="DQ34" s="591"/>
      <c r="DR34" s="591"/>
      <c r="DS34" s="591"/>
      <c r="DT34" s="591"/>
      <c r="DU34" s="591"/>
      <c r="DV34" s="592"/>
      <c r="DW34" s="613">
        <v>12.9</v>
      </c>
      <c r="DX34" s="614"/>
      <c r="DY34" s="614"/>
      <c r="DZ34" s="614"/>
      <c r="EA34" s="614"/>
      <c r="EB34" s="614"/>
      <c r="EC34" s="615"/>
    </row>
    <row r="35" spans="2:133" ht="11.25" customHeight="1">
      <c r="B35" s="587" t="s">
        <v>308</v>
      </c>
      <c r="C35" s="588"/>
      <c r="D35" s="588"/>
      <c r="E35" s="588"/>
      <c r="F35" s="588"/>
      <c r="G35" s="588"/>
      <c r="H35" s="588"/>
      <c r="I35" s="588"/>
      <c r="J35" s="588"/>
      <c r="K35" s="588"/>
      <c r="L35" s="588"/>
      <c r="M35" s="588"/>
      <c r="N35" s="588"/>
      <c r="O35" s="588"/>
      <c r="P35" s="588"/>
      <c r="Q35" s="589"/>
      <c r="R35" s="590">
        <v>358700</v>
      </c>
      <c r="S35" s="591"/>
      <c r="T35" s="591"/>
      <c r="U35" s="591"/>
      <c r="V35" s="591"/>
      <c r="W35" s="591"/>
      <c r="X35" s="591"/>
      <c r="Y35" s="592"/>
      <c r="Z35" s="643">
        <v>3.3</v>
      </c>
      <c r="AA35" s="643"/>
      <c r="AB35" s="643"/>
      <c r="AC35" s="643"/>
      <c r="AD35" s="644" t="s">
        <v>222</v>
      </c>
      <c r="AE35" s="644"/>
      <c r="AF35" s="644"/>
      <c r="AG35" s="644"/>
      <c r="AH35" s="644"/>
      <c r="AI35" s="644"/>
      <c r="AJ35" s="644"/>
      <c r="AK35" s="644"/>
      <c r="AL35" s="613" t="s">
        <v>222</v>
      </c>
      <c r="AM35" s="645"/>
      <c r="AN35" s="645"/>
      <c r="AO35" s="646"/>
      <c r="AP35" s="188"/>
      <c r="AQ35" s="647" t="s">
        <v>309</v>
      </c>
      <c r="AR35" s="648"/>
      <c r="AS35" s="648"/>
      <c r="AT35" s="648"/>
      <c r="AU35" s="648"/>
      <c r="AV35" s="648"/>
      <c r="AW35" s="648"/>
      <c r="AX35" s="648"/>
      <c r="AY35" s="649"/>
      <c r="AZ35" s="640">
        <v>1753677</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380145</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58336</v>
      </c>
      <c r="CS35" s="609"/>
      <c r="CT35" s="609"/>
      <c r="CU35" s="609"/>
      <c r="CV35" s="609"/>
      <c r="CW35" s="609"/>
      <c r="CX35" s="609"/>
      <c r="CY35" s="610"/>
      <c r="CZ35" s="593">
        <v>0.6</v>
      </c>
      <c r="DA35" s="611"/>
      <c r="DB35" s="611"/>
      <c r="DC35" s="612"/>
      <c r="DD35" s="596">
        <v>57259</v>
      </c>
      <c r="DE35" s="609"/>
      <c r="DF35" s="609"/>
      <c r="DG35" s="609"/>
      <c r="DH35" s="609"/>
      <c r="DI35" s="609"/>
      <c r="DJ35" s="609"/>
      <c r="DK35" s="610"/>
      <c r="DL35" s="596">
        <v>57259</v>
      </c>
      <c r="DM35" s="609"/>
      <c r="DN35" s="609"/>
      <c r="DO35" s="609"/>
      <c r="DP35" s="609"/>
      <c r="DQ35" s="609"/>
      <c r="DR35" s="609"/>
      <c r="DS35" s="609"/>
      <c r="DT35" s="609"/>
      <c r="DU35" s="609"/>
      <c r="DV35" s="610"/>
      <c r="DW35" s="613">
        <v>0.9</v>
      </c>
      <c r="DX35" s="614"/>
      <c r="DY35" s="614"/>
      <c r="DZ35" s="614"/>
      <c r="EA35" s="614"/>
      <c r="EB35" s="614"/>
      <c r="EC35" s="615"/>
    </row>
    <row r="36" spans="2:133" ht="11.25" customHeight="1">
      <c r="B36" s="571" t="s">
        <v>312</v>
      </c>
      <c r="C36" s="572"/>
      <c r="D36" s="572"/>
      <c r="E36" s="572"/>
      <c r="F36" s="572"/>
      <c r="G36" s="572"/>
      <c r="H36" s="572"/>
      <c r="I36" s="572"/>
      <c r="J36" s="572"/>
      <c r="K36" s="572"/>
      <c r="L36" s="572"/>
      <c r="M36" s="572"/>
      <c r="N36" s="572"/>
      <c r="O36" s="572"/>
      <c r="P36" s="572"/>
      <c r="Q36" s="573"/>
      <c r="R36" s="574">
        <v>10849787</v>
      </c>
      <c r="S36" s="631"/>
      <c r="T36" s="631"/>
      <c r="U36" s="631"/>
      <c r="V36" s="631"/>
      <c r="W36" s="631"/>
      <c r="X36" s="631"/>
      <c r="Y36" s="634"/>
      <c r="Z36" s="635">
        <v>100</v>
      </c>
      <c r="AA36" s="635"/>
      <c r="AB36" s="635"/>
      <c r="AC36" s="635"/>
      <c r="AD36" s="636">
        <v>5842914</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533000</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337847</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1205287</v>
      </c>
      <c r="CS36" s="591"/>
      <c r="CT36" s="591"/>
      <c r="CU36" s="591"/>
      <c r="CV36" s="591"/>
      <c r="CW36" s="591"/>
      <c r="CX36" s="591"/>
      <c r="CY36" s="592"/>
      <c r="CZ36" s="593">
        <v>11.9</v>
      </c>
      <c r="DA36" s="611"/>
      <c r="DB36" s="611"/>
      <c r="DC36" s="612"/>
      <c r="DD36" s="596">
        <v>1043351</v>
      </c>
      <c r="DE36" s="591"/>
      <c r="DF36" s="591"/>
      <c r="DG36" s="591"/>
      <c r="DH36" s="591"/>
      <c r="DI36" s="591"/>
      <c r="DJ36" s="591"/>
      <c r="DK36" s="592"/>
      <c r="DL36" s="596">
        <v>618339</v>
      </c>
      <c r="DM36" s="591"/>
      <c r="DN36" s="591"/>
      <c r="DO36" s="591"/>
      <c r="DP36" s="591"/>
      <c r="DQ36" s="591"/>
      <c r="DR36" s="591"/>
      <c r="DS36" s="591"/>
      <c r="DT36" s="591"/>
      <c r="DU36" s="591"/>
      <c r="DV36" s="592"/>
      <c r="DW36" s="613">
        <v>10</v>
      </c>
      <c r="DX36" s="614"/>
      <c r="DY36" s="614"/>
      <c r="DZ36" s="614"/>
      <c r="EA36" s="614"/>
      <c r="EB36" s="614"/>
      <c r="EC36" s="615"/>
    </row>
    <row r="37" spans="2:133" ht="11.25" customHeight="1">
      <c r="AQ37" s="616" t="s">
        <v>316</v>
      </c>
      <c r="AR37" s="617"/>
      <c r="AS37" s="617"/>
      <c r="AT37" s="617"/>
      <c r="AU37" s="617"/>
      <c r="AV37" s="617"/>
      <c r="AW37" s="617"/>
      <c r="AX37" s="617"/>
      <c r="AY37" s="618"/>
      <c r="AZ37" s="590">
        <v>158725</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4726</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543706</v>
      </c>
      <c r="CS37" s="609"/>
      <c r="CT37" s="609"/>
      <c r="CU37" s="609"/>
      <c r="CV37" s="609"/>
      <c r="CW37" s="609"/>
      <c r="CX37" s="609"/>
      <c r="CY37" s="610"/>
      <c r="CZ37" s="593">
        <v>5.3</v>
      </c>
      <c r="DA37" s="611"/>
      <c r="DB37" s="611"/>
      <c r="DC37" s="612"/>
      <c r="DD37" s="596">
        <v>543652</v>
      </c>
      <c r="DE37" s="609"/>
      <c r="DF37" s="609"/>
      <c r="DG37" s="609"/>
      <c r="DH37" s="609"/>
      <c r="DI37" s="609"/>
      <c r="DJ37" s="609"/>
      <c r="DK37" s="610"/>
      <c r="DL37" s="596">
        <v>502093</v>
      </c>
      <c r="DM37" s="609"/>
      <c r="DN37" s="609"/>
      <c r="DO37" s="609"/>
      <c r="DP37" s="609"/>
      <c r="DQ37" s="609"/>
      <c r="DR37" s="609"/>
      <c r="DS37" s="609"/>
      <c r="DT37" s="609"/>
      <c r="DU37" s="609"/>
      <c r="DV37" s="610"/>
      <c r="DW37" s="613">
        <v>8.1</v>
      </c>
      <c r="DX37" s="614"/>
      <c r="DY37" s="614"/>
      <c r="DZ37" s="614"/>
      <c r="EA37" s="614"/>
      <c r="EB37" s="614"/>
      <c r="EC37" s="615"/>
    </row>
    <row r="38" spans="2:133" ht="11.25" customHeight="1">
      <c r="AQ38" s="616" t="s">
        <v>319</v>
      </c>
      <c r="AR38" s="617"/>
      <c r="AS38" s="617"/>
      <c r="AT38" s="617"/>
      <c r="AU38" s="617"/>
      <c r="AV38" s="617"/>
      <c r="AW38" s="617"/>
      <c r="AX38" s="617"/>
      <c r="AY38" s="618"/>
      <c r="AZ38" s="590">
        <v>3353</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7537</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1591599</v>
      </c>
      <c r="CS38" s="591"/>
      <c r="CT38" s="591"/>
      <c r="CU38" s="591"/>
      <c r="CV38" s="591"/>
      <c r="CW38" s="591"/>
      <c r="CX38" s="591"/>
      <c r="CY38" s="592"/>
      <c r="CZ38" s="593">
        <v>15.7</v>
      </c>
      <c r="DA38" s="611"/>
      <c r="DB38" s="611"/>
      <c r="DC38" s="612"/>
      <c r="DD38" s="596">
        <v>1392304</v>
      </c>
      <c r="DE38" s="591"/>
      <c r="DF38" s="591"/>
      <c r="DG38" s="591"/>
      <c r="DH38" s="591"/>
      <c r="DI38" s="591"/>
      <c r="DJ38" s="591"/>
      <c r="DK38" s="592"/>
      <c r="DL38" s="596">
        <v>1107692</v>
      </c>
      <c r="DM38" s="591"/>
      <c r="DN38" s="591"/>
      <c r="DO38" s="591"/>
      <c r="DP38" s="591"/>
      <c r="DQ38" s="591"/>
      <c r="DR38" s="591"/>
      <c r="DS38" s="591"/>
      <c r="DT38" s="591"/>
      <c r="DU38" s="591"/>
      <c r="DV38" s="592"/>
      <c r="DW38" s="613">
        <v>17.899999999999999</v>
      </c>
      <c r="DX38" s="614"/>
      <c r="DY38" s="614"/>
      <c r="DZ38" s="614"/>
      <c r="EA38" s="614"/>
      <c r="EB38" s="614"/>
      <c r="EC38" s="615"/>
    </row>
    <row r="39" spans="2:133" ht="11.25" customHeight="1">
      <c r="AQ39" s="616" t="s">
        <v>322</v>
      </c>
      <c r="AR39" s="617"/>
      <c r="AS39" s="617"/>
      <c r="AT39" s="617"/>
      <c r="AU39" s="617"/>
      <c r="AV39" s="617"/>
      <c r="AW39" s="617"/>
      <c r="AX39" s="617"/>
      <c r="AY39" s="618"/>
      <c r="AZ39" s="590" t="s">
        <v>323</v>
      </c>
      <c r="BA39" s="591"/>
      <c r="BB39" s="591"/>
      <c r="BC39" s="591"/>
      <c r="BD39" s="609"/>
      <c r="BE39" s="609"/>
      <c r="BF39" s="619"/>
      <c r="BG39" s="620" t="s">
        <v>324</v>
      </c>
      <c r="BH39" s="621"/>
      <c r="BI39" s="621"/>
      <c r="BJ39" s="621"/>
      <c r="BK39" s="621"/>
      <c r="BL39" s="189"/>
      <c r="BM39" s="624" t="s">
        <v>325</v>
      </c>
      <c r="BN39" s="624"/>
      <c r="BO39" s="624"/>
      <c r="BP39" s="624"/>
      <c r="BQ39" s="624"/>
      <c r="BR39" s="624"/>
      <c r="BS39" s="624"/>
      <c r="BT39" s="624"/>
      <c r="BU39" s="625"/>
      <c r="BV39" s="590">
        <v>99</v>
      </c>
      <c r="BW39" s="591"/>
      <c r="BX39" s="591"/>
      <c r="BY39" s="591"/>
      <c r="BZ39" s="591"/>
      <c r="CA39" s="591"/>
      <c r="CB39" s="626"/>
      <c r="CD39" s="627" t="s">
        <v>326</v>
      </c>
      <c r="CE39" s="624"/>
      <c r="CF39" s="624"/>
      <c r="CG39" s="624"/>
      <c r="CH39" s="624"/>
      <c r="CI39" s="624"/>
      <c r="CJ39" s="624"/>
      <c r="CK39" s="624"/>
      <c r="CL39" s="624"/>
      <c r="CM39" s="624"/>
      <c r="CN39" s="624"/>
      <c r="CO39" s="624"/>
      <c r="CP39" s="624"/>
      <c r="CQ39" s="625"/>
      <c r="CR39" s="590">
        <v>926064</v>
      </c>
      <c r="CS39" s="609"/>
      <c r="CT39" s="609"/>
      <c r="CU39" s="609"/>
      <c r="CV39" s="609"/>
      <c r="CW39" s="609"/>
      <c r="CX39" s="609"/>
      <c r="CY39" s="610"/>
      <c r="CZ39" s="593">
        <v>9.1</v>
      </c>
      <c r="DA39" s="611"/>
      <c r="DB39" s="611"/>
      <c r="DC39" s="612"/>
      <c r="DD39" s="596">
        <v>737722</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282106</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110</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30008</v>
      </c>
      <c r="CS40" s="591"/>
      <c r="CT40" s="591"/>
      <c r="CU40" s="591"/>
      <c r="CV40" s="591"/>
      <c r="CW40" s="591"/>
      <c r="CX40" s="591"/>
      <c r="CY40" s="592"/>
      <c r="CZ40" s="593">
        <v>0.3</v>
      </c>
      <c r="DA40" s="611"/>
      <c r="DB40" s="611"/>
      <c r="DC40" s="612"/>
      <c r="DD40" s="596">
        <v>30008</v>
      </c>
      <c r="DE40" s="591"/>
      <c r="DF40" s="591"/>
      <c r="DG40" s="591"/>
      <c r="DH40" s="591"/>
      <c r="DI40" s="591"/>
      <c r="DJ40" s="591"/>
      <c r="DK40" s="592"/>
      <c r="DL40" s="596" t="s">
        <v>323</v>
      </c>
      <c r="DM40" s="591"/>
      <c r="DN40" s="591"/>
      <c r="DO40" s="591"/>
      <c r="DP40" s="591"/>
      <c r="DQ40" s="591"/>
      <c r="DR40" s="591"/>
      <c r="DS40" s="591"/>
      <c r="DT40" s="591"/>
      <c r="DU40" s="591"/>
      <c r="DV40" s="592"/>
      <c r="DW40" s="613" t="s">
        <v>323</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776493</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294</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672752</v>
      </c>
      <c r="CS42" s="591"/>
      <c r="CT42" s="591"/>
      <c r="CU42" s="591"/>
      <c r="CV42" s="591"/>
      <c r="CW42" s="591"/>
      <c r="CX42" s="591"/>
      <c r="CY42" s="592"/>
      <c r="CZ42" s="593">
        <v>6.6</v>
      </c>
      <c r="DA42" s="594"/>
      <c r="DB42" s="594"/>
      <c r="DC42" s="595"/>
      <c r="DD42" s="596">
        <v>279306</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10304</v>
      </c>
      <c r="CS43" s="609"/>
      <c r="CT43" s="609"/>
      <c r="CU43" s="609"/>
      <c r="CV43" s="609"/>
      <c r="CW43" s="609"/>
      <c r="CX43" s="609"/>
      <c r="CY43" s="610"/>
      <c r="CZ43" s="593">
        <v>0.1</v>
      </c>
      <c r="DA43" s="611"/>
      <c r="DB43" s="611"/>
      <c r="DC43" s="612"/>
      <c r="DD43" s="596">
        <v>10304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338</v>
      </c>
      <c r="CD44" s="603" t="s">
        <v>289</v>
      </c>
      <c r="CE44" s="604"/>
      <c r="CF44" s="587" t="s">
        <v>339</v>
      </c>
      <c r="CG44" s="588"/>
      <c r="CH44" s="588"/>
      <c r="CI44" s="588"/>
      <c r="CJ44" s="588"/>
      <c r="CK44" s="588"/>
      <c r="CL44" s="588"/>
      <c r="CM44" s="588"/>
      <c r="CN44" s="588"/>
      <c r="CO44" s="588"/>
      <c r="CP44" s="588"/>
      <c r="CQ44" s="589"/>
      <c r="CR44" s="590">
        <v>667503</v>
      </c>
      <c r="CS44" s="591"/>
      <c r="CT44" s="591"/>
      <c r="CU44" s="591"/>
      <c r="CV44" s="591"/>
      <c r="CW44" s="591"/>
      <c r="CX44" s="591"/>
      <c r="CY44" s="592"/>
      <c r="CZ44" s="593">
        <v>6.6</v>
      </c>
      <c r="DA44" s="594"/>
      <c r="DB44" s="594"/>
      <c r="DC44" s="595"/>
      <c r="DD44" s="596">
        <v>274057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340</v>
      </c>
      <c r="CG45" s="588"/>
      <c r="CH45" s="588"/>
      <c r="CI45" s="588"/>
      <c r="CJ45" s="588"/>
      <c r="CK45" s="588"/>
      <c r="CL45" s="588"/>
      <c r="CM45" s="588"/>
      <c r="CN45" s="588"/>
      <c r="CO45" s="588"/>
      <c r="CP45" s="588"/>
      <c r="CQ45" s="589"/>
      <c r="CR45" s="590">
        <v>175075</v>
      </c>
      <c r="CS45" s="609"/>
      <c r="CT45" s="609"/>
      <c r="CU45" s="609"/>
      <c r="CV45" s="609"/>
      <c r="CW45" s="609"/>
      <c r="CX45" s="609"/>
      <c r="CY45" s="610"/>
      <c r="CZ45" s="593">
        <v>1.7</v>
      </c>
      <c r="DA45" s="611"/>
      <c r="DB45" s="611"/>
      <c r="DC45" s="612"/>
      <c r="DD45" s="596">
        <v>12907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341</v>
      </c>
      <c r="CG46" s="588"/>
      <c r="CH46" s="588"/>
      <c r="CI46" s="588"/>
      <c r="CJ46" s="588"/>
      <c r="CK46" s="588"/>
      <c r="CL46" s="588"/>
      <c r="CM46" s="588"/>
      <c r="CN46" s="588"/>
      <c r="CO46" s="588"/>
      <c r="CP46" s="588"/>
      <c r="CQ46" s="589"/>
      <c r="CR46" s="590">
        <v>446472</v>
      </c>
      <c r="CS46" s="591"/>
      <c r="CT46" s="591"/>
      <c r="CU46" s="591"/>
      <c r="CV46" s="591"/>
      <c r="CW46" s="591"/>
      <c r="CX46" s="591"/>
      <c r="CY46" s="592"/>
      <c r="CZ46" s="593">
        <v>4.4000000000000004</v>
      </c>
      <c r="DA46" s="594"/>
      <c r="DB46" s="594"/>
      <c r="DC46" s="595"/>
      <c r="DD46" s="596">
        <v>231550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342</v>
      </c>
      <c r="CG47" s="588"/>
      <c r="CH47" s="588"/>
      <c r="CI47" s="588"/>
      <c r="CJ47" s="588"/>
      <c r="CK47" s="588"/>
      <c r="CL47" s="588"/>
      <c r="CM47" s="588"/>
      <c r="CN47" s="588"/>
      <c r="CO47" s="588"/>
      <c r="CP47" s="588"/>
      <c r="CQ47" s="589"/>
      <c r="CR47" s="590">
        <v>5249</v>
      </c>
      <c r="CS47" s="609"/>
      <c r="CT47" s="609"/>
      <c r="CU47" s="609"/>
      <c r="CV47" s="609"/>
      <c r="CW47" s="609"/>
      <c r="CX47" s="609"/>
      <c r="CY47" s="610"/>
      <c r="CZ47" s="593">
        <v>0.1</v>
      </c>
      <c r="DA47" s="611"/>
      <c r="DB47" s="611"/>
      <c r="DC47" s="612"/>
      <c r="DD47" s="596">
        <v>5249</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343</v>
      </c>
      <c r="CG48" s="588"/>
      <c r="CH48" s="588"/>
      <c r="CI48" s="588"/>
      <c r="CJ48" s="588"/>
      <c r="CK48" s="588"/>
      <c r="CL48" s="588"/>
      <c r="CM48" s="588"/>
      <c r="CN48" s="588"/>
      <c r="CO48" s="588"/>
      <c r="CP48" s="588"/>
      <c r="CQ48" s="589"/>
      <c r="CR48" s="590" t="s">
        <v>222</v>
      </c>
      <c r="CS48" s="591"/>
      <c r="CT48" s="591"/>
      <c r="CU48" s="591"/>
      <c r="CV48" s="591"/>
      <c r="CW48" s="591"/>
      <c r="CX48" s="591"/>
      <c r="CY48" s="592"/>
      <c r="CZ48" s="593" t="s">
        <v>222</v>
      </c>
      <c r="DA48" s="594"/>
      <c r="DB48" s="594"/>
      <c r="DC48" s="595"/>
      <c r="DD48" s="596" t="s">
        <v>222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344</v>
      </c>
      <c r="CE49" s="572"/>
      <c r="CF49" s="572"/>
      <c r="CG49" s="572"/>
      <c r="CH49" s="572"/>
      <c r="CI49" s="572"/>
      <c r="CJ49" s="572"/>
      <c r="CK49" s="572"/>
      <c r="CL49" s="572"/>
      <c r="CM49" s="572"/>
      <c r="CN49" s="572"/>
      <c r="CO49" s="572"/>
      <c r="CP49" s="572"/>
      <c r="CQ49" s="573"/>
      <c r="CR49" s="574">
        <v>10168721</v>
      </c>
      <c r="CS49" s="575"/>
      <c r="CT49" s="575"/>
      <c r="CU49" s="575"/>
      <c r="CV49" s="575"/>
      <c r="CW49" s="575"/>
      <c r="CX49" s="575"/>
      <c r="CY49" s="576"/>
      <c r="CZ49" s="577">
        <v>100</v>
      </c>
      <c r="DA49" s="578"/>
      <c r="DB49" s="578"/>
      <c r="DC49" s="579"/>
      <c r="DD49" s="580">
        <v>7486081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367</v>
      </c>
      <c r="C7" s="1050"/>
      <c r="D7" s="1050"/>
      <c r="E7" s="1050"/>
      <c r="F7" s="1050"/>
      <c r="G7" s="1050"/>
      <c r="H7" s="1050"/>
      <c r="I7" s="1050"/>
      <c r="J7" s="1050"/>
      <c r="K7" s="1050"/>
      <c r="L7" s="1050"/>
      <c r="M7" s="1050"/>
      <c r="N7" s="1050"/>
      <c r="O7" s="1050"/>
      <c r="P7" s="1051"/>
      <c r="Q7" s="1103">
        <v>10846</v>
      </c>
      <c r="R7" s="1104"/>
      <c r="S7" s="1104"/>
      <c r="T7" s="1104"/>
      <c r="U7" s="1104"/>
      <c r="V7" s="1104">
        <v>10168</v>
      </c>
      <c r="W7" s="1104"/>
      <c r="X7" s="1104"/>
      <c r="Y7" s="1104"/>
      <c r="Z7" s="1104"/>
      <c r="AA7" s="1104">
        <v>679</v>
      </c>
      <c r="AB7" s="1104"/>
      <c r="AC7" s="1104"/>
      <c r="AD7" s="1104"/>
      <c r="AE7" s="1105"/>
      <c r="AF7" s="1106">
        <v>677</v>
      </c>
      <c r="AG7" s="1107"/>
      <c r="AH7" s="1107"/>
      <c r="AI7" s="1107"/>
      <c r="AJ7" s="1108"/>
      <c r="AK7" s="1090">
        <v>26</v>
      </c>
      <c r="AL7" s="1091"/>
      <c r="AM7" s="1091"/>
      <c r="AN7" s="1091"/>
      <c r="AO7" s="1091"/>
      <c r="AP7" s="1091">
        <v>8445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539</v>
      </c>
      <c r="BT7" s="1095"/>
      <c r="BU7" s="1095"/>
      <c r="BV7" s="1095"/>
      <c r="BW7" s="1095"/>
      <c r="BX7" s="1095"/>
      <c r="BY7" s="1095"/>
      <c r="BZ7" s="1095"/>
      <c r="CA7" s="1095"/>
      <c r="CB7" s="1095"/>
      <c r="CC7" s="1095"/>
      <c r="CD7" s="1095"/>
      <c r="CE7" s="1095"/>
      <c r="CF7" s="1095"/>
      <c r="CG7" s="1096"/>
      <c r="CH7" s="1087">
        <v>1</v>
      </c>
      <c r="CI7" s="1088"/>
      <c r="CJ7" s="1088"/>
      <c r="CK7" s="1088"/>
      <c r="CL7" s="1089"/>
      <c r="CM7" s="1087">
        <v>114</v>
      </c>
      <c r="CN7" s="1088"/>
      <c r="CO7" s="1088"/>
      <c r="CP7" s="1088"/>
      <c r="CQ7" s="1089"/>
      <c r="CR7" s="1087">
        <v>110</v>
      </c>
      <c r="CS7" s="1088"/>
      <c r="CT7" s="1088"/>
      <c r="CU7" s="1088"/>
      <c r="CV7" s="1089"/>
      <c r="CW7" s="1087">
        <v>4</v>
      </c>
      <c r="CX7" s="1088"/>
      <c r="CY7" s="1088"/>
      <c r="CZ7" s="1088"/>
      <c r="DA7" s="1089"/>
      <c r="DB7" s="1087" t="s">
        <v>537</v>
      </c>
      <c r="DC7" s="1088"/>
      <c r="DD7" s="1088"/>
      <c r="DE7" s="1088"/>
      <c r="DF7" s="1089"/>
      <c r="DG7" s="1087" t="s">
        <v>537</v>
      </c>
      <c r="DH7" s="1088"/>
      <c r="DI7" s="1088"/>
      <c r="DJ7" s="1088"/>
      <c r="DK7" s="1089"/>
      <c r="DL7" s="1087" t="s">
        <v>537</v>
      </c>
      <c r="DM7" s="1088"/>
      <c r="DN7" s="1088"/>
      <c r="DO7" s="1088"/>
      <c r="DP7" s="1089"/>
      <c r="DQ7" s="1087" t="s">
        <v>537</v>
      </c>
      <c r="DR7" s="1088"/>
      <c r="DS7" s="1088"/>
      <c r="DT7" s="1088"/>
      <c r="DU7" s="1089"/>
      <c r="DV7" s="1114"/>
      <c r="DW7" s="1115"/>
      <c r="DX7" s="1115"/>
      <c r="DY7" s="1115"/>
      <c r="DZ7" s="1116"/>
      <c r="EA7" s="207"/>
    </row>
    <row r="8" spans="1:131" s="208" customFormat="1" ht="26.25" customHeight="1">
      <c r="A8" s="214">
        <v>2</v>
      </c>
      <c r="B8" s="1036" t="s">
        <v>368</v>
      </c>
      <c r="C8" s="1037"/>
      <c r="D8" s="1037"/>
      <c r="E8" s="1037"/>
      <c r="F8" s="1037"/>
      <c r="G8" s="1037"/>
      <c r="H8" s="1037"/>
      <c r="I8" s="1037"/>
      <c r="J8" s="1037"/>
      <c r="K8" s="1037"/>
      <c r="L8" s="1037"/>
      <c r="M8" s="1037"/>
      <c r="N8" s="1037"/>
      <c r="O8" s="1037"/>
      <c r="P8" s="1038"/>
      <c r="Q8" s="1042">
        <v>8</v>
      </c>
      <c r="R8" s="1043"/>
      <c r="S8" s="1043"/>
      <c r="T8" s="1043"/>
      <c r="U8" s="1043"/>
      <c r="V8" s="1043">
        <v>6</v>
      </c>
      <c r="W8" s="1043"/>
      <c r="X8" s="1043"/>
      <c r="Y8" s="1043"/>
      <c r="Z8" s="1043"/>
      <c r="AA8" s="1043">
        <v>2</v>
      </c>
      <c r="AB8" s="1043"/>
      <c r="AC8" s="1043"/>
      <c r="AD8" s="1043"/>
      <c r="AE8" s="1044"/>
      <c r="AF8" s="1018">
        <v>2</v>
      </c>
      <c r="AG8" s="1019"/>
      <c r="AH8" s="1019"/>
      <c r="AI8" s="1019"/>
      <c r="AJ8" s="1020"/>
      <c r="AK8" s="1085" t="s">
        <v>537</v>
      </c>
      <c r="AL8" s="1086"/>
      <c r="AM8" s="1086"/>
      <c r="AN8" s="1086"/>
      <c r="AO8" s="1086"/>
      <c r="AP8" s="1086" t="s">
        <v>538</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t="s">
        <v>369</v>
      </c>
      <c r="C9" s="1037"/>
      <c r="D9" s="1037"/>
      <c r="E9" s="1037"/>
      <c r="F9" s="1037"/>
      <c r="G9" s="1037"/>
      <c r="H9" s="1037"/>
      <c r="I9" s="1037"/>
      <c r="J9" s="1037"/>
      <c r="K9" s="1037"/>
      <c r="L9" s="1037"/>
      <c r="M9" s="1037"/>
      <c r="N9" s="1037"/>
      <c r="O9" s="1037"/>
      <c r="P9" s="1038"/>
      <c r="Q9" s="1042">
        <v>3</v>
      </c>
      <c r="R9" s="1043"/>
      <c r="S9" s="1043"/>
      <c r="T9" s="1043"/>
      <c r="U9" s="1043"/>
      <c r="V9" s="1043">
        <v>3</v>
      </c>
      <c r="W9" s="1043"/>
      <c r="X9" s="1043"/>
      <c r="Y9" s="1043"/>
      <c r="Z9" s="1043"/>
      <c r="AA9" s="1043" t="s">
        <v>537</v>
      </c>
      <c r="AB9" s="1043"/>
      <c r="AC9" s="1043"/>
      <c r="AD9" s="1043"/>
      <c r="AE9" s="1044"/>
      <c r="AF9" s="1018" t="s">
        <v>222</v>
      </c>
      <c r="AG9" s="1019"/>
      <c r="AH9" s="1019"/>
      <c r="AI9" s="1019"/>
      <c r="AJ9" s="1020"/>
      <c r="AK9" s="1085" t="s">
        <v>538</v>
      </c>
      <c r="AL9" s="1086"/>
      <c r="AM9" s="1086"/>
      <c r="AN9" s="1086"/>
      <c r="AO9" s="1086"/>
      <c r="AP9" s="1086" t="s">
        <v>537</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370</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371</v>
      </c>
      <c r="B23" s="943" t="s">
        <v>372</v>
      </c>
      <c r="C23" s="944"/>
      <c r="D23" s="944"/>
      <c r="E23" s="944"/>
      <c r="F23" s="944"/>
      <c r="G23" s="944"/>
      <c r="H23" s="944"/>
      <c r="I23" s="944"/>
      <c r="J23" s="944"/>
      <c r="K23" s="944"/>
      <c r="L23" s="944"/>
      <c r="M23" s="944"/>
      <c r="N23" s="944"/>
      <c r="O23" s="944"/>
      <c r="P23" s="945"/>
      <c r="Q23" s="1067">
        <v>10858</v>
      </c>
      <c r="R23" s="1068"/>
      <c r="S23" s="1068"/>
      <c r="T23" s="1068"/>
      <c r="U23" s="1068"/>
      <c r="V23" s="1068">
        <v>10176</v>
      </c>
      <c r="W23" s="1068"/>
      <c r="X23" s="1068"/>
      <c r="Y23" s="1068"/>
      <c r="Z23" s="1068"/>
      <c r="AA23" s="1068">
        <v>681</v>
      </c>
      <c r="AB23" s="1068"/>
      <c r="AC23" s="1068"/>
      <c r="AD23" s="1068"/>
      <c r="AE23" s="1069"/>
      <c r="AF23" s="1070">
        <v>680</v>
      </c>
      <c r="AG23" s="1068"/>
      <c r="AH23" s="1068"/>
      <c r="AI23" s="1068"/>
      <c r="AJ23" s="1071"/>
      <c r="AK23" s="1072"/>
      <c r="AL23" s="1073"/>
      <c r="AM23" s="1073"/>
      <c r="AN23" s="1073"/>
      <c r="AO23" s="1073"/>
      <c r="AP23" s="1068">
        <v>8445</v>
      </c>
      <c r="AQ23" s="1068"/>
      <c r="AR23" s="1068"/>
      <c r="AS23" s="1068"/>
      <c r="AT23" s="1068"/>
      <c r="AU23" s="1074"/>
      <c r="AV23" s="1074"/>
      <c r="AW23" s="1074"/>
      <c r="AX23" s="1074"/>
      <c r="AY23" s="1075"/>
      <c r="AZ23" s="1064" t="s">
        <v>222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350</v>
      </c>
      <c r="B26" s="995"/>
      <c r="C26" s="995"/>
      <c r="D26" s="995"/>
      <c r="E26" s="995"/>
      <c r="F26" s="995"/>
      <c r="G26" s="995"/>
      <c r="H26" s="995"/>
      <c r="I26" s="995"/>
      <c r="J26" s="995"/>
      <c r="K26" s="995"/>
      <c r="L26" s="995"/>
      <c r="M26" s="995"/>
      <c r="N26" s="995"/>
      <c r="O26" s="995"/>
      <c r="P26" s="996"/>
      <c r="Q26" s="1000" t="s">
        <v>375</v>
      </c>
      <c r="R26" s="1001"/>
      <c r="S26" s="1001"/>
      <c r="T26" s="1001"/>
      <c r="U26" s="1002"/>
      <c r="V26" s="1000" t="s">
        <v>376</v>
      </c>
      <c r="W26" s="1001"/>
      <c r="X26" s="1001"/>
      <c r="Y26" s="1001"/>
      <c r="Z26" s="1002"/>
      <c r="AA26" s="1000" t="s">
        <v>377</v>
      </c>
      <c r="AB26" s="1001"/>
      <c r="AC26" s="1001"/>
      <c r="AD26" s="1001"/>
      <c r="AE26" s="1001"/>
      <c r="AF26" s="1058" t="s">
        <v>378</v>
      </c>
      <c r="AG26" s="1007"/>
      <c r="AH26" s="1007"/>
      <c r="AI26" s="1007"/>
      <c r="AJ26" s="1059"/>
      <c r="AK26" s="1001" t="s">
        <v>379</v>
      </c>
      <c r="AL26" s="1001"/>
      <c r="AM26" s="1001"/>
      <c r="AN26" s="1001"/>
      <c r="AO26" s="1002"/>
      <c r="AP26" s="1000" t="s">
        <v>380</v>
      </c>
      <c r="AQ26" s="1001"/>
      <c r="AR26" s="1001"/>
      <c r="AS26" s="1001"/>
      <c r="AT26" s="1002"/>
      <c r="AU26" s="1000" t="s">
        <v>381</v>
      </c>
      <c r="AV26" s="1001"/>
      <c r="AW26" s="1001"/>
      <c r="AX26" s="1001"/>
      <c r="AY26" s="1002"/>
      <c r="AZ26" s="1000" t="s">
        <v>382</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383</v>
      </c>
      <c r="C28" s="1050"/>
      <c r="D28" s="1050"/>
      <c r="E28" s="1050"/>
      <c r="F28" s="1050"/>
      <c r="G28" s="1050"/>
      <c r="H28" s="1050"/>
      <c r="I28" s="1050"/>
      <c r="J28" s="1050"/>
      <c r="K28" s="1050"/>
      <c r="L28" s="1050"/>
      <c r="M28" s="1050"/>
      <c r="N28" s="1050"/>
      <c r="O28" s="1050"/>
      <c r="P28" s="1051"/>
      <c r="Q28" s="1052">
        <v>4195</v>
      </c>
      <c r="R28" s="1053"/>
      <c r="S28" s="1053"/>
      <c r="T28" s="1053"/>
      <c r="U28" s="1053"/>
      <c r="V28" s="1053">
        <v>3815</v>
      </c>
      <c r="W28" s="1053"/>
      <c r="X28" s="1053"/>
      <c r="Y28" s="1053"/>
      <c r="Z28" s="1053"/>
      <c r="AA28" s="1053">
        <v>380</v>
      </c>
      <c r="AB28" s="1053"/>
      <c r="AC28" s="1053"/>
      <c r="AD28" s="1053"/>
      <c r="AE28" s="1054"/>
      <c r="AF28" s="1055">
        <v>380</v>
      </c>
      <c r="AG28" s="1053"/>
      <c r="AH28" s="1053"/>
      <c r="AI28" s="1053"/>
      <c r="AJ28" s="1056"/>
      <c r="AK28" s="1057">
        <v>282</v>
      </c>
      <c r="AL28" s="1045"/>
      <c r="AM28" s="1045"/>
      <c r="AN28" s="1045"/>
      <c r="AO28" s="1045"/>
      <c r="AP28" s="1045" t="s">
        <v>537</v>
      </c>
      <c r="AQ28" s="1045"/>
      <c r="AR28" s="1045"/>
      <c r="AS28" s="1045"/>
      <c r="AT28" s="1045"/>
      <c r="AU28" s="1045" t="s">
        <v>538</v>
      </c>
      <c r="AV28" s="1045"/>
      <c r="AW28" s="1045"/>
      <c r="AX28" s="1045"/>
      <c r="AY28" s="1045"/>
      <c r="AZ28" s="1046" t="s">
        <v>537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384</v>
      </c>
      <c r="C29" s="1037"/>
      <c r="D29" s="1037"/>
      <c r="E29" s="1037"/>
      <c r="F29" s="1037"/>
      <c r="G29" s="1037"/>
      <c r="H29" s="1037"/>
      <c r="I29" s="1037"/>
      <c r="J29" s="1037"/>
      <c r="K29" s="1037"/>
      <c r="L29" s="1037"/>
      <c r="M29" s="1037"/>
      <c r="N29" s="1037"/>
      <c r="O29" s="1037"/>
      <c r="P29" s="1038"/>
      <c r="Q29" s="1042">
        <v>2547</v>
      </c>
      <c r="R29" s="1043"/>
      <c r="S29" s="1043"/>
      <c r="T29" s="1043"/>
      <c r="U29" s="1043"/>
      <c r="V29" s="1043">
        <v>2419</v>
      </c>
      <c r="W29" s="1043"/>
      <c r="X29" s="1043"/>
      <c r="Y29" s="1043"/>
      <c r="Z29" s="1043"/>
      <c r="AA29" s="1043">
        <v>128</v>
      </c>
      <c r="AB29" s="1043"/>
      <c r="AC29" s="1043"/>
      <c r="AD29" s="1043"/>
      <c r="AE29" s="1044"/>
      <c r="AF29" s="1018">
        <v>128</v>
      </c>
      <c r="AG29" s="1019"/>
      <c r="AH29" s="1019"/>
      <c r="AI29" s="1019"/>
      <c r="AJ29" s="1020"/>
      <c r="AK29" s="979">
        <v>392</v>
      </c>
      <c r="AL29" s="970"/>
      <c r="AM29" s="970"/>
      <c r="AN29" s="970"/>
      <c r="AO29" s="970"/>
      <c r="AP29" s="970" t="s">
        <v>538</v>
      </c>
      <c r="AQ29" s="970"/>
      <c r="AR29" s="970"/>
      <c r="AS29" s="970"/>
      <c r="AT29" s="970"/>
      <c r="AU29" s="970" t="s">
        <v>538</v>
      </c>
      <c r="AV29" s="970"/>
      <c r="AW29" s="970"/>
      <c r="AX29" s="970"/>
      <c r="AY29" s="970"/>
      <c r="AZ29" s="1041" t="s">
        <v>538</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385</v>
      </c>
      <c r="C30" s="1037"/>
      <c r="D30" s="1037"/>
      <c r="E30" s="1037"/>
      <c r="F30" s="1037"/>
      <c r="G30" s="1037"/>
      <c r="H30" s="1037"/>
      <c r="I30" s="1037"/>
      <c r="J30" s="1037"/>
      <c r="K30" s="1037"/>
      <c r="L30" s="1037"/>
      <c r="M30" s="1037"/>
      <c r="N30" s="1037"/>
      <c r="O30" s="1037"/>
      <c r="P30" s="1038"/>
      <c r="Q30" s="1042">
        <v>327</v>
      </c>
      <c r="R30" s="1043"/>
      <c r="S30" s="1043"/>
      <c r="T30" s="1043"/>
      <c r="U30" s="1043"/>
      <c r="V30" s="1043">
        <v>323</v>
      </c>
      <c r="W30" s="1043"/>
      <c r="X30" s="1043"/>
      <c r="Y30" s="1043"/>
      <c r="Z30" s="1043"/>
      <c r="AA30" s="1043">
        <v>4</v>
      </c>
      <c r="AB30" s="1043"/>
      <c r="AC30" s="1043"/>
      <c r="AD30" s="1043"/>
      <c r="AE30" s="1044"/>
      <c r="AF30" s="1018">
        <v>4</v>
      </c>
      <c r="AG30" s="1019"/>
      <c r="AH30" s="1019"/>
      <c r="AI30" s="1019"/>
      <c r="AJ30" s="1020"/>
      <c r="AK30" s="979">
        <v>83</v>
      </c>
      <c r="AL30" s="970"/>
      <c r="AM30" s="970"/>
      <c r="AN30" s="970"/>
      <c r="AO30" s="970"/>
      <c r="AP30" s="970" t="s">
        <v>538</v>
      </c>
      <c r="AQ30" s="970"/>
      <c r="AR30" s="970"/>
      <c r="AS30" s="970"/>
      <c r="AT30" s="970"/>
      <c r="AU30" s="970" t="s">
        <v>538</v>
      </c>
      <c r="AV30" s="970"/>
      <c r="AW30" s="970"/>
      <c r="AX30" s="970"/>
      <c r="AY30" s="970"/>
      <c r="AZ30" s="1041" t="s">
        <v>538</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386</v>
      </c>
      <c r="C31" s="1037"/>
      <c r="D31" s="1037"/>
      <c r="E31" s="1037"/>
      <c r="F31" s="1037"/>
      <c r="G31" s="1037"/>
      <c r="H31" s="1037"/>
      <c r="I31" s="1037"/>
      <c r="J31" s="1037"/>
      <c r="K31" s="1037"/>
      <c r="L31" s="1037"/>
      <c r="M31" s="1037"/>
      <c r="N31" s="1037"/>
      <c r="O31" s="1037"/>
      <c r="P31" s="1038"/>
      <c r="Q31" s="1042">
        <v>351</v>
      </c>
      <c r="R31" s="1043"/>
      <c r="S31" s="1043"/>
      <c r="T31" s="1043"/>
      <c r="U31" s="1043"/>
      <c r="V31" s="1043">
        <v>18</v>
      </c>
      <c r="W31" s="1043"/>
      <c r="X31" s="1043"/>
      <c r="Y31" s="1043"/>
      <c r="Z31" s="1043"/>
      <c r="AA31" s="1043">
        <v>333</v>
      </c>
      <c r="AB31" s="1043"/>
      <c r="AC31" s="1043"/>
      <c r="AD31" s="1043"/>
      <c r="AE31" s="1044"/>
      <c r="AF31" s="1018">
        <v>342</v>
      </c>
      <c r="AG31" s="1019"/>
      <c r="AH31" s="1019"/>
      <c r="AI31" s="1019"/>
      <c r="AJ31" s="1020"/>
      <c r="AK31" s="979">
        <v>9</v>
      </c>
      <c r="AL31" s="970"/>
      <c r="AM31" s="970"/>
      <c r="AN31" s="970"/>
      <c r="AO31" s="970"/>
      <c r="AP31" s="970">
        <v>2964</v>
      </c>
      <c r="AQ31" s="970"/>
      <c r="AR31" s="970"/>
      <c r="AS31" s="970"/>
      <c r="AT31" s="970"/>
      <c r="AU31" s="970" t="s">
        <v>537</v>
      </c>
      <c r="AV31" s="970"/>
      <c r="AW31" s="970"/>
      <c r="AX31" s="970"/>
      <c r="AY31" s="970"/>
      <c r="AZ31" s="1041" t="s">
        <v>537</v>
      </c>
      <c r="BA31" s="1041"/>
      <c r="BB31" s="1041"/>
      <c r="BC31" s="1041"/>
      <c r="BD31" s="1041"/>
      <c r="BE31" s="1031" t="s">
        <v>387</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388</v>
      </c>
      <c r="C32" s="1037"/>
      <c r="D32" s="1037"/>
      <c r="E32" s="1037"/>
      <c r="F32" s="1037"/>
      <c r="G32" s="1037"/>
      <c r="H32" s="1037"/>
      <c r="I32" s="1037"/>
      <c r="J32" s="1037"/>
      <c r="K32" s="1037"/>
      <c r="L32" s="1037"/>
      <c r="M32" s="1037"/>
      <c r="N32" s="1037"/>
      <c r="O32" s="1037"/>
      <c r="P32" s="1038"/>
      <c r="Q32" s="1042">
        <v>1202</v>
      </c>
      <c r="R32" s="1043"/>
      <c r="S32" s="1043"/>
      <c r="T32" s="1043"/>
      <c r="U32" s="1043"/>
      <c r="V32" s="1043">
        <v>1154</v>
      </c>
      <c r="W32" s="1043"/>
      <c r="X32" s="1043"/>
      <c r="Y32" s="1043"/>
      <c r="Z32" s="1043"/>
      <c r="AA32" s="1043">
        <v>47</v>
      </c>
      <c r="AB32" s="1043"/>
      <c r="AC32" s="1043"/>
      <c r="AD32" s="1043"/>
      <c r="AE32" s="1044"/>
      <c r="AF32" s="1018">
        <v>47</v>
      </c>
      <c r="AG32" s="1019"/>
      <c r="AH32" s="1019"/>
      <c r="AI32" s="1019"/>
      <c r="AJ32" s="1020"/>
      <c r="AK32" s="979">
        <v>520</v>
      </c>
      <c r="AL32" s="970"/>
      <c r="AM32" s="970"/>
      <c r="AN32" s="970"/>
      <c r="AO32" s="970"/>
      <c r="AP32" s="970">
        <v>6062</v>
      </c>
      <c r="AQ32" s="970"/>
      <c r="AR32" s="970"/>
      <c r="AS32" s="970"/>
      <c r="AT32" s="970"/>
      <c r="AU32" s="970" t="s">
        <v>537</v>
      </c>
      <c r="AV32" s="970"/>
      <c r="AW32" s="970"/>
      <c r="AX32" s="970"/>
      <c r="AY32" s="970"/>
      <c r="AZ32" s="1041" t="s">
        <v>537</v>
      </c>
      <c r="BA32" s="1041"/>
      <c r="BB32" s="1041"/>
      <c r="BC32" s="1041"/>
      <c r="BD32" s="1041"/>
      <c r="BE32" s="1031" t="s">
        <v>389</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390</v>
      </c>
      <c r="C33" s="1037"/>
      <c r="D33" s="1037"/>
      <c r="E33" s="1037"/>
      <c r="F33" s="1037"/>
      <c r="G33" s="1037"/>
      <c r="H33" s="1037"/>
      <c r="I33" s="1037"/>
      <c r="J33" s="1037"/>
      <c r="K33" s="1037"/>
      <c r="L33" s="1037"/>
      <c r="M33" s="1037"/>
      <c r="N33" s="1037"/>
      <c r="O33" s="1037"/>
      <c r="P33" s="1038"/>
      <c r="Q33" s="1042">
        <v>27</v>
      </c>
      <c r="R33" s="1043"/>
      <c r="S33" s="1043"/>
      <c r="T33" s="1043"/>
      <c r="U33" s="1043"/>
      <c r="V33" s="1043">
        <v>24</v>
      </c>
      <c r="W33" s="1043"/>
      <c r="X33" s="1043"/>
      <c r="Y33" s="1043"/>
      <c r="Z33" s="1043"/>
      <c r="AA33" s="1043">
        <v>4</v>
      </c>
      <c r="AB33" s="1043"/>
      <c r="AC33" s="1043"/>
      <c r="AD33" s="1043"/>
      <c r="AE33" s="1044"/>
      <c r="AF33" s="1018">
        <v>4</v>
      </c>
      <c r="AG33" s="1019"/>
      <c r="AH33" s="1019"/>
      <c r="AI33" s="1019"/>
      <c r="AJ33" s="1020"/>
      <c r="AK33" s="979">
        <v>13</v>
      </c>
      <c r="AL33" s="970"/>
      <c r="AM33" s="970"/>
      <c r="AN33" s="970"/>
      <c r="AO33" s="970"/>
      <c r="AP33" s="970">
        <v>57</v>
      </c>
      <c r="AQ33" s="970"/>
      <c r="AR33" s="970"/>
      <c r="AS33" s="970"/>
      <c r="AT33" s="970"/>
      <c r="AU33" s="970" t="s">
        <v>537</v>
      </c>
      <c r="AV33" s="970"/>
      <c r="AW33" s="970"/>
      <c r="AX33" s="970"/>
      <c r="AY33" s="970"/>
      <c r="AZ33" s="1041" t="s">
        <v>537</v>
      </c>
      <c r="BA33" s="1041"/>
      <c r="BB33" s="1041"/>
      <c r="BC33" s="1041"/>
      <c r="BD33" s="1041"/>
      <c r="BE33" s="1031" t="s">
        <v>389</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391</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371</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904</v>
      </c>
      <c r="AG63" s="958"/>
      <c r="AH63" s="958"/>
      <c r="AI63" s="958"/>
      <c r="AJ63" s="1029"/>
      <c r="AK63" s="1030"/>
      <c r="AL63" s="962"/>
      <c r="AM63" s="962"/>
      <c r="AN63" s="962"/>
      <c r="AO63" s="962"/>
      <c r="AP63" s="958">
        <v>9084</v>
      </c>
      <c r="AQ63" s="958"/>
      <c r="AR63" s="958"/>
      <c r="AS63" s="958"/>
      <c r="AT63" s="958"/>
      <c r="AU63" s="958" t="s">
        <v>537</v>
      </c>
      <c r="AV63" s="958"/>
      <c r="AW63" s="958"/>
      <c r="AX63" s="958"/>
      <c r="AY63" s="958"/>
      <c r="AZ63" s="1024"/>
      <c r="BA63" s="1024"/>
      <c r="BB63" s="1024"/>
      <c r="BC63" s="1024"/>
      <c r="BD63" s="1024"/>
      <c r="BE63" s="959"/>
      <c r="BF63" s="959"/>
      <c r="BG63" s="959"/>
      <c r="BH63" s="959"/>
      <c r="BI63" s="960"/>
      <c r="BJ63" s="1025" t="s">
        <v>222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394</v>
      </c>
      <c r="B66" s="995"/>
      <c r="C66" s="995"/>
      <c r="D66" s="995"/>
      <c r="E66" s="995"/>
      <c r="F66" s="995"/>
      <c r="G66" s="995"/>
      <c r="H66" s="995"/>
      <c r="I66" s="995"/>
      <c r="J66" s="995"/>
      <c r="K66" s="995"/>
      <c r="L66" s="995"/>
      <c r="M66" s="995"/>
      <c r="N66" s="995"/>
      <c r="O66" s="995"/>
      <c r="P66" s="996"/>
      <c r="Q66" s="1000" t="s">
        <v>375</v>
      </c>
      <c r="R66" s="1001"/>
      <c r="S66" s="1001"/>
      <c r="T66" s="1001"/>
      <c r="U66" s="1002"/>
      <c r="V66" s="1000" t="s">
        <v>376</v>
      </c>
      <c r="W66" s="1001"/>
      <c r="X66" s="1001"/>
      <c r="Y66" s="1001"/>
      <c r="Z66" s="1002"/>
      <c r="AA66" s="1000" t="s">
        <v>377</v>
      </c>
      <c r="AB66" s="1001"/>
      <c r="AC66" s="1001"/>
      <c r="AD66" s="1001"/>
      <c r="AE66" s="1002"/>
      <c r="AF66" s="1006" t="s">
        <v>378</v>
      </c>
      <c r="AG66" s="1007"/>
      <c r="AH66" s="1007"/>
      <c r="AI66" s="1007"/>
      <c r="AJ66" s="1008"/>
      <c r="AK66" s="1000" t="s">
        <v>379</v>
      </c>
      <c r="AL66" s="995"/>
      <c r="AM66" s="995"/>
      <c r="AN66" s="995"/>
      <c r="AO66" s="996"/>
      <c r="AP66" s="1000" t="s">
        <v>380</v>
      </c>
      <c r="AQ66" s="1001"/>
      <c r="AR66" s="1001"/>
      <c r="AS66" s="1001"/>
      <c r="AT66" s="1002"/>
      <c r="AU66" s="1000" t="s">
        <v>395</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540</v>
      </c>
      <c r="C68" s="985"/>
      <c r="D68" s="985"/>
      <c r="E68" s="985"/>
      <c r="F68" s="985"/>
      <c r="G68" s="985"/>
      <c r="H68" s="985"/>
      <c r="I68" s="985"/>
      <c r="J68" s="985"/>
      <c r="K68" s="985"/>
      <c r="L68" s="985"/>
      <c r="M68" s="985"/>
      <c r="N68" s="985"/>
      <c r="O68" s="985"/>
      <c r="P68" s="986"/>
      <c r="Q68" s="987">
        <v>30</v>
      </c>
      <c r="R68" s="981"/>
      <c r="S68" s="981"/>
      <c r="T68" s="981"/>
      <c r="U68" s="981"/>
      <c r="V68" s="981">
        <v>30</v>
      </c>
      <c r="W68" s="981"/>
      <c r="X68" s="981"/>
      <c r="Y68" s="981"/>
      <c r="Z68" s="981"/>
      <c r="AA68" s="981">
        <v>0</v>
      </c>
      <c r="AB68" s="981"/>
      <c r="AC68" s="981"/>
      <c r="AD68" s="981"/>
      <c r="AE68" s="981"/>
      <c r="AF68" s="981">
        <v>0</v>
      </c>
      <c r="AG68" s="981"/>
      <c r="AH68" s="981"/>
      <c r="AI68" s="981"/>
      <c r="AJ68" s="981"/>
      <c r="AK68" s="981" t="s">
        <v>538</v>
      </c>
      <c r="AL68" s="981"/>
      <c r="AM68" s="981"/>
      <c r="AN68" s="981"/>
      <c r="AO68" s="981"/>
      <c r="AP68" s="981">
        <v>376</v>
      </c>
      <c r="AQ68" s="981"/>
      <c r="AR68" s="981"/>
      <c r="AS68" s="981"/>
      <c r="AT68" s="981"/>
      <c r="AU68" s="981" t="s">
        <v>537</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541</v>
      </c>
      <c r="C69" s="974"/>
      <c r="D69" s="974"/>
      <c r="E69" s="974"/>
      <c r="F69" s="974"/>
      <c r="G69" s="974"/>
      <c r="H69" s="974"/>
      <c r="I69" s="974"/>
      <c r="J69" s="974"/>
      <c r="K69" s="974"/>
      <c r="L69" s="974"/>
      <c r="M69" s="974"/>
      <c r="N69" s="974"/>
      <c r="O69" s="974"/>
      <c r="P69" s="975"/>
      <c r="Q69" s="976">
        <v>370</v>
      </c>
      <c r="R69" s="970"/>
      <c r="S69" s="970"/>
      <c r="T69" s="970"/>
      <c r="U69" s="970"/>
      <c r="V69" s="970">
        <v>453</v>
      </c>
      <c r="W69" s="970"/>
      <c r="X69" s="970"/>
      <c r="Y69" s="970"/>
      <c r="Z69" s="970"/>
      <c r="AA69" s="970">
        <v>-83</v>
      </c>
      <c r="AB69" s="970"/>
      <c r="AC69" s="970"/>
      <c r="AD69" s="970"/>
      <c r="AE69" s="970"/>
      <c r="AF69" s="970">
        <v>319</v>
      </c>
      <c r="AG69" s="970"/>
      <c r="AH69" s="970"/>
      <c r="AI69" s="970"/>
      <c r="AJ69" s="970"/>
      <c r="AK69" s="970">
        <v>209</v>
      </c>
      <c r="AL69" s="970"/>
      <c r="AM69" s="970"/>
      <c r="AN69" s="970"/>
      <c r="AO69" s="970"/>
      <c r="AP69" s="970">
        <v>2698</v>
      </c>
      <c r="AQ69" s="970"/>
      <c r="AR69" s="970"/>
      <c r="AS69" s="970"/>
      <c r="AT69" s="970"/>
      <c r="AU69" s="970" t="s">
        <v>537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542</v>
      </c>
      <c r="C70" s="974"/>
      <c r="D70" s="974"/>
      <c r="E70" s="974"/>
      <c r="F70" s="974"/>
      <c r="G70" s="974"/>
      <c r="H70" s="974"/>
      <c r="I70" s="974"/>
      <c r="J70" s="974"/>
      <c r="K70" s="974"/>
      <c r="L70" s="974"/>
      <c r="M70" s="974"/>
      <c r="N70" s="974"/>
      <c r="O70" s="974"/>
      <c r="P70" s="975"/>
      <c r="Q70" s="976">
        <v>1460</v>
      </c>
      <c r="R70" s="970"/>
      <c r="S70" s="970"/>
      <c r="T70" s="970"/>
      <c r="U70" s="970"/>
      <c r="V70" s="970">
        <v>1293</v>
      </c>
      <c r="W70" s="970"/>
      <c r="X70" s="970"/>
      <c r="Y70" s="970"/>
      <c r="Z70" s="970"/>
      <c r="AA70" s="970">
        <v>167</v>
      </c>
      <c r="AB70" s="970"/>
      <c r="AC70" s="970"/>
      <c r="AD70" s="970"/>
      <c r="AE70" s="970"/>
      <c r="AF70" s="970">
        <v>45</v>
      </c>
      <c r="AG70" s="970"/>
      <c r="AH70" s="970"/>
      <c r="AI70" s="970"/>
      <c r="AJ70" s="970"/>
      <c r="AK70" s="970" t="s">
        <v>538</v>
      </c>
      <c r="AL70" s="970"/>
      <c r="AM70" s="970"/>
      <c r="AN70" s="970"/>
      <c r="AO70" s="970"/>
      <c r="AP70" s="970">
        <v>947</v>
      </c>
      <c r="AQ70" s="970"/>
      <c r="AR70" s="970"/>
      <c r="AS70" s="970"/>
      <c r="AT70" s="970"/>
      <c r="AU70" s="970" t="s">
        <v>538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543</v>
      </c>
      <c r="C71" s="974"/>
      <c r="D71" s="974"/>
      <c r="E71" s="974"/>
      <c r="F71" s="974"/>
      <c r="G71" s="974"/>
      <c r="H71" s="974"/>
      <c r="I71" s="974"/>
      <c r="J71" s="974"/>
      <c r="K71" s="974"/>
      <c r="L71" s="974"/>
      <c r="M71" s="974"/>
      <c r="N71" s="974"/>
      <c r="O71" s="974"/>
      <c r="P71" s="975"/>
      <c r="Q71" s="976">
        <v>210</v>
      </c>
      <c r="R71" s="970"/>
      <c r="S71" s="970"/>
      <c r="T71" s="970"/>
      <c r="U71" s="970"/>
      <c r="V71" s="970">
        <v>205</v>
      </c>
      <c r="W71" s="970"/>
      <c r="X71" s="970"/>
      <c r="Y71" s="970"/>
      <c r="Z71" s="970"/>
      <c r="AA71" s="970">
        <v>5</v>
      </c>
      <c r="AB71" s="970"/>
      <c r="AC71" s="970"/>
      <c r="AD71" s="970"/>
      <c r="AE71" s="970"/>
      <c r="AF71" s="970">
        <v>5</v>
      </c>
      <c r="AG71" s="970"/>
      <c r="AH71" s="970"/>
      <c r="AI71" s="970"/>
      <c r="AJ71" s="970"/>
      <c r="AK71" s="970" t="s">
        <v>538</v>
      </c>
      <c r="AL71" s="970"/>
      <c r="AM71" s="970"/>
      <c r="AN71" s="970"/>
      <c r="AO71" s="970"/>
      <c r="AP71" s="970">
        <v>327</v>
      </c>
      <c r="AQ71" s="970"/>
      <c r="AR71" s="970"/>
      <c r="AS71" s="970"/>
      <c r="AT71" s="970"/>
      <c r="AU71" s="970" t="s">
        <v>537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544</v>
      </c>
      <c r="C72" s="974"/>
      <c r="D72" s="974"/>
      <c r="E72" s="974"/>
      <c r="F72" s="974"/>
      <c r="G72" s="974"/>
      <c r="H72" s="974"/>
      <c r="I72" s="974"/>
      <c r="J72" s="974"/>
      <c r="K72" s="974"/>
      <c r="L72" s="974"/>
      <c r="M72" s="974"/>
      <c r="N72" s="974"/>
      <c r="O72" s="974"/>
      <c r="P72" s="975"/>
      <c r="Q72" s="976">
        <v>44</v>
      </c>
      <c r="R72" s="970"/>
      <c r="S72" s="970"/>
      <c r="T72" s="970"/>
      <c r="U72" s="970"/>
      <c r="V72" s="970">
        <v>41</v>
      </c>
      <c r="W72" s="970"/>
      <c r="X72" s="970"/>
      <c r="Y72" s="970"/>
      <c r="Z72" s="970"/>
      <c r="AA72" s="970">
        <v>3</v>
      </c>
      <c r="AB72" s="970"/>
      <c r="AC72" s="970"/>
      <c r="AD72" s="970"/>
      <c r="AE72" s="970"/>
      <c r="AF72" s="970">
        <v>3</v>
      </c>
      <c r="AG72" s="970"/>
      <c r="AH72" s="970"/>
      <c r="AI72" s="970"/>
      <c r="AJ72" s="970"/>
      <c r="AK72" s="970" t="s">
        <v>538</v>
      </c>
      <c r="AL72" s="970"/>
      <c r="AM72" s="970"/>
      <c r="AN72" s="970"/>
      <c r="AO72" s="970"/>
      <c r="AP72" s="970" t="s">
        <v>538</v>
      </c>
      <c r="AQ72" s="970"/>
      <c r="AR72" s="970"/>
      <c r="AS72" s="970"/>
      <c r="AT72" s="970"/>
      <c r="AU72" s="970" t="s">
        <v>538</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545</v>
      </c>
      <c r="C73" s="974"/>
      <c r="D73" s="974"/>
      <c r="E73" s="974"/>
      <c r="F73" s="974"/>
      <c r="G73" s="974"/>
      <c r="H73" s="974"/>
      <c r="I73" s="974"/>
      <c r="J73" s="974"/>
      <c r="K73" s="974"/>
      <c r="L73" s="974"/>
      <c r="M73" s="974"/>
      <c r="N73" s="974"/>
      <c r="O73" s="974"/>
      <c r="P73" s="975"/>
      <c r="Q73" s="976">
        <v>303</v>
      </c>
      <c r="R73" s="970"/>
      <c r="S73" s="970"/>
      <c r="T73" s="970"/>
      <c r="U73" s="970"/>
      <c r="V73" s="970">
        <v>297</v>
      </c>
      <c r="W73" s="970"/>
      <c r="X73" s="970"/>
      <c r="Y73" s="970"/>
      <c r="Z73" s="970"/>
      <c r="AA73" s="970">
        <v>6</v>
      </c>
      <c r="AB73" s="970"/>
      <c r="AC73" s="970"/>
      <c r="AD73" s="970"/>
      <c r="AE73" s="970"/>
      <c r="AF73" s="970">
        <v>6</v>
      </c>
      <c r="AG73" s="970"/>
      <c r="AH73" s="970"/>
      <c r="AI73" s="970"/>
      <c r="AJ73" s="970"/>
      <c r="AK73" s="970">
        <v>4</v>
      </c>
      <c r="AL73" s="970"/>
      <c r="AM73" s="970"/>
      <c r="AN73" s="970"/>
      <c r="AO73" s="970"/>
      <c r="AP73" s="970" t="s">
        <v>538</v>
      </c>
      <c r="AQ73" s="970"/>
      <c r="AR73" s="970"/>
      <c r="AS73" s="970"/>
      <c r="AT73" s="970"/>
      <c r="AU73" s="970" t="s">
        <v>538</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546</v>
      </c>
      <c r="C74" s="974"/>
      <c r="D74" s="974"/>
      <c r="E74" s="974"/>
      <c r="F74" s="974"/>
      <c r="G74" s="974"/>
      <c r="H74" s="974"/>
      <c r="I74" s="974"/>
      <c r="J74" s="974"/>
      <c r="K74" s="974"/>
      <c r="L74" s="974"/>
      <c r="M74" s="974"/>
      <c r="N74" s="974"/>
      <c r="O74" s="974"/>
      <c r="P74" s="975"/>
      <c r="Q74" s="976">
        <v>5505</v>
      </c>
      <c r="R74" s="970"/>
      <c r="S74" s="970"/>
      <c r="T74" s="970"/>
      <c r="U74" s="970"/>
      <c r="V74" s="970">
        <v>5473</v>
      </c>
      <c r="W74" s="970"/>
      <c r="X74" s="970"/>
      <c r="Y74" s="970"/>
      <c r="Z74" s="970"/>
      <c r="AA74" s="970">
        <v>32</v>
      </c>
      <c r="AB74" s="970"/>
      <c r="AC74" s="970"/>
      <c r="AD74" s="970"/>
      <c r="AE74" s="970"/>
      <c r="AF74" s="970">
        <v>32</v>
      </c>
      <c r="AG74" s="970"/>
      <c r="AH74" s="970"/>
      <c r="AI74" s="970"/>
      <c r="AJ74" s="970"/>
      <c r="AK74" s="970">
        <v>920</v>
      </c>
      <c r="AL74" s="970"/>
      <c r="AM74" s="970"/>
      <c r="AN74" s="970"/>
      <c r="AO74" s="970"/>
      <c r="AP74" s="970" t="s">
        <v>538</v>
      </c>
      <c r="AQ74" s="970"/>
      <c r="AR74" s="970"/>
      <c r="AS74" s="970"/>
      <c r="AT74" s="970"/>
      <c r="AU74" s="970" t="s">
        <v>538</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547</v>
      </c>
      <c r="C75" s="974"/>
      <c r="D75" s="974"/>
      <c r="E75" s="974"/>
      <c r="F75" s="974"/>
      <c r="G75" s="974"/>
      <c r="H75" s="974"/>
      <c r="I75" s="974"/>
      <c r="J75" s="974"/>
      <c r="K75" s="974"/>
      <c r="L75" s="974"/>
      <c r="M75" s="974"/>
      <c r="N75" s="974"/>
      <c r="O75" s="974"/>
      <c r="P75" s="975"/>
      <c r="Q75" s="977">
        <v>2628</v>
      </c>
      <c r="R75" s="978"/>
      <c r="S75" s="978"/>
      <c r="T75" s="978"/>
      <c r="U75" s="979"/>
      <c r="V75" s="980">
        <v>2617</v>
      </c>
      <c r="W75" s="978"/>
      <c r="X75" s="978"/>
      <c r="Y75" s="978"/>
      <c r="Z75" s="979"/>
      <c r="AA75" s="980">
        <v>11</v>
      </c>
      <c r="AB75" s="978"/>
      <c r="AC75" s="978"/>
      <c r="AD75" s="978"/>
      <c r="AE75" s="979"/>
      <c r="AF75" s="980">
        <v>11</v>
      </c>
      <c r="AG75" s="978"/>
      <c r="AH75" s="978"/>
      <c r="AI75" s="978"/>
      <c r="AJ75" s="979"/>
      <c r="AK75" s="980" t="s">
        <v>537</v>
      </c>
      <c r="AL75" s="978"/>
      <c r="AM75" s="978"/>
      <c r="AN75" s="978"/>
      <c r="AO75" s="979"/>
      <c r="AP75" s="980" t="s">
        <v>537</v>
      </c>
      <c r="AQ75" s="978"/>
      <c r="AR75" s="978"/>
      <c r="AS75" s="978"/>
      <c r="AT75" s="979"/>
      <c r="AU75" s="980" t="s">
        <v>537</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548</v>
      </c>
      <c r="C76" s="974"/>
      <c r="D76" s="974"/>
      <c r="E76" s="974"/>
      <c r="F76" s="974"/>
      <c r="G76" s="974"/>
      <c r="H76" s="974"/>
      <c r="I76" s="974"/>
      <c r="J76" s="974"/>
      <c r="K76" s="974"/>
      <c r="L76" s="974"/>
      <c r="M76" s="974"/>
      <c r="N76" s="974"/>
      <c r="O76" s="974"/>
      <c r="P76" s="975"/>
      <c r="Q76" s="977">
        <v>398650</v>
      </c>
      <c r="R76" s="978"/>
      <c r="S76" s="978"/>
      <c r="T76" s="978"/>
      <c r="U76" s="979"/>
      <c r="V76" s="980">
        <v>388493</v>
      </c>
      <c r="W76" s="978"/>
      <c r="X76" s="978"/>
      <c r="Y76" s="978"/>
      <c r="Z76" s="979"/>
      <c r="AA76" s="980">
        <v>10157</v>
      </c>
      <c r="AB76" s="978"/>
      <c r="AC76" s="978"/>
      <c r="AD76" s="978"/>
      <c r="AE76" s="979"/>
      <c r="AF76" s="980">
        <v>10157</v>
      </c>
      <c r="AG76" s="978"/>
      <c r="AH76" s="978"/>
      <c r="AI76" s="978"/>
      <c r="AJ76" s="979"/>
      <c r="AK76" s="980">
        <v>2501</v>
      </c>
      <c r="AL76" s="978"/>
      <c r="AM76" s="978"/>
      <c r="AN76" s="978"/>
      <c r="AO76" s="979"/>
      <c r="AP76" s="980" t="s">
        <v>537</v>
      </c>
      <c r="AQ76" s="978"/>
      <c r="AR76" s="978"/>
      <c r="AS76" s="978"/>
      <c r="AT76" s="979"/>
      <c r="AU76" s="980" t="s">
        <v>538</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371</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10578</v>
      </c>
      <c r="AG88" s="958"/>
      <c r="AH88" s="958"/>
      <c r="AI88" s="958"/>
      <c r="AJ88" s="958"/>
      <c r="AK88" s="962"/>
      <c r="AL88" s="962"/>
      <c r="AM88" s="962"/>
      <c r="AN88" s="962"/>
      <c r="AO88" s="962"/>
      <c r="AP88" s="958">
        <v>4348</v>
      </c>
      <c r="AQ88" s="958"/>
      <c r="AR88" s="958"/>
      <c r="AS88" s="958"/>
      <c r="AT88" s="958"/>
      <c r="AU88" s="958" t="s">
        <v>537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110</v>
      </c>
      <c r="CS102" s="950"/>
      <c r="CT102" s="950"/>
      <c r="CU102" s="950"/>
      <c r="CV102" s="951"/>
      <c r="CW102" s="949">
        <v>4</v>
      </c>
      <c r="CX102" s="950"/>
      <c r="CY102" s="950"/>
      <c r="CZ102" s="950"/>
      <c r="DA102" s="951"/>
      <c r="DB102" s="949" t="s">
        <v>537</v>
      </c>
      <c r="DC102" s="950"/>
      <c r="DD102" s="950"/>
      <c r="DE102" s="950"/>
      <c r="DF102" s="951"/>
      <c r="DG102" s="949" t="s">
        <v>537</v>
      </c>
      <c r="DH102" s="950"/>
      <c r="DI102" s="950"/>
      <c r="DJ102" s="950"/>
      <c r="DK102" s="951"/>
      <c r="DL102" s="949" t="s">
        <v>537</v>
      </c>
      <c r="DM102" s="950"/>
      <c r="DN102" s="950"/>
      <c r="DO102" s="950"/>
      <c r="DP102" s="951"/>
      <c r="DQ102" s="949" t="s">
        <v>537</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288</v>
      </c>
      <c r="AG109" s="893"/>
      <c r="AH109" s="893"/>
      <c r="AI109" s="893"/>
      <c r="AJ109" s="894"/>
      <c r="AK109" s="895" t="s">
        <v>287</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288</v>
      </c>
      <c r="BW109" s="893"/>
      <c r="BX109" s="893"/>
      <c r="BY109" s="893"/>
      <c r="BZ109" s="894"/>
      <c r="CA109" s="895" t="s">
        <v>287</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288</v>
      </c>
      <c r="DM109" s="893"/>
      <c r="DN109" s="893"/>
      <c r="DO109" s="893"/>
      <c r="DP109" s="894"/>
      <c r="DQ109" s="895" t="s">
        <v>287</v>
      </c>
      <c r="DR109" s="893"/>
      <c r="DS109" s="893"/>
      <c r="DT109" s="893"/>
      <c r="DU109" s="894"/>
      <c r="DV109" s="895" t="s">
        <v>406</v>
      </c>
      <c r="DW109" s="893"/>
      <c r="DX109" s="893"/>
      <c r="DY109" s="893"/>
      <c r="DZ109" s="924"/>
    </row>
    <row r="110" spans="1:131" s="199" customFormat="1" ht="26.25" customHeight="1">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924312</v>
      </c>
      <c r="AB110" s="886"/>
      <c r="AC110" s="886"/>
      <c r="AD110" s="886"/>
      <c r="AE110" s="887"/>
      <c r="AF110" s="888">
        <v>766302</v>
      </c>
      <c r="AG110" s="886"/>
      <c r="AH110" s="886"/>
      <c r="AI110" s="886"/>
      <c r="AJ110" s="887"/>
      <c r="AK110" s="888">
        <v>723150</v>
      </c>
      <c r="AL110" s="886"/>
      <c r="AM110" s="886"/>
      <c r="AN110" s="886"/>
      <c r="AO110" s="887"/>
      <c r="AP110" s="889">
        <v>13.6</v>
      </c>
      <c r="AQ110" s="890"/>
      <c r="AR110" s="890"/>
      <c r="AS110" s="890"/>
      <c r="AT110" s="891"/>
      <c r="AU110" s="925" t="s">
        <v>61</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7772630</v>
      </c>
      <c r="BR110" s="833"/>
      <c r="BS110" s="833"/>
      <c r="BT110" s="833"/>
      <c r="BU110" s="833"/>
      <c r="BV110" s="833">
        <v>8502210</v>
      </c>
      <c r="BW110" s="833"/>
      <c r="BX110" s="833"/>
      <c r="BY110" s="833"/>
      <c r="BZ110" s="833"/>
      <c r="CA110" s="833">
        <v>8445093</v>
      </c>
      <c r="CB110" s="833"/>
      <c r="CC110" s="833"/>
      <c r="CD110" s="833"/>
      <c r="CE110" s="833"/>
      <c r="CF110" s="857">
        <v>158.80000000000001</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222</v>
      </c>
      <c r="DH110" s="833"/>
      <c r="DI110" s="833"/>
      <c r="DJ110" s="833"/>
      <c r="DK110" s="833"/>
      <c r="DL110" s="833" t="s">
        <v>222</v>
      </c>
      <c r="DM110" s="833"/>
      <c r="DN110" s="833"/>
      <c r="DO110" s="833"/>
      <c r="DP110" s="833"/>
      <c r="DQ110" s="833" t="s">
        <v>222</v>
      </c>
      <c r="DR110" s="833"/>
      <c r="DS110" s="833"/>
      <c r="DT110" s="833"/>
      <c r="DU110" s="833"/>
      <c r="DV110" s="834" t="s">
        <v>222</v>
      </c>
      <c r="DW110" s="834"/>
      <c r="DX110" s="834"/>
      <c r="DY110" s="834"/>
      <c r="DZ110" s="835"/>
    </row>
    <row r="111" spans="1:131" s="199" customFormat="1" ht="26.25" customHeight="1">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222</v>
      </c>
      <c r="AB111" s="914"/>
      <c r="AC111" s="914"/>
      <c r="AD111" s="914"/>
      <c r="AE111" s="915"/>
      <c r="AF111" s="916" t="s">
        <v>222</v>
      </c>
      <c r="AG111" s="914"/>
      <c r="AH111" s="914"/>
      <c r="AI111" s="914"/>
      <c r="AJ111" s="915"/>
      <c r="AK111" s="916" t="s">
        <v>222</v>
      </c>
      <c r="AL111" s="914"/>
      <c r="AM111" s="914"/>
      <c r="AN111" s="914"/>
      <c r="AO111" s="915"/>
      <c r="AP111" s="917" t="s">
        <v>222</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t="s">
        <v>222</v>
      </c>
      <c r="BR111" s="805"/>
      <c r="BS111" s="805"/>
      <c r="BT111" s="805"/>
      <c r="BU111" s="805"/>
      <c r="BV111" s="805" t="s">
        <v>222</v>
      </c>
      <c r="BW111" s="805"/>
      <c r="BX111" s="805"/>
      <c r="BY111" s="805"/>
      <c r="BZ111" s="805"/>
      <c r="CA111" s="805" t="s">
        <v>222</v>
      </c>
      <c r="CB111" s="805"/>
      <c r="CC111" s="805"/>
      <c r="CD111" s="805"/>
      <c r="CE111" s="805"/>
      <c r="CF111" s="866" t="s">
        <v>222</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222</v>
      </c>
      <c r="DH111" s="805"/>
      <c r="DI111" s="805"/>
      <c r="DJ111" s="805"/>
      <c r="DK111" s="805"/>
      <c r="DL111" s="805" t="s">
        <v>222</v>
      </c>
      <c r="DM111" s="805"/>
      <c r="DN111" s="805"/>
      <c r="DO111" s="805"/>
      <c r="DP111" s="805"/>
      <c r="DQ111" s="805" t="s">
        <v>222</v>
      </c>
      <c r="DR111" s="805"/>
      <c r="DS111" s="805"/>
      <c r="DT111" s="805"/>
      <c r="DU111" s="805"/>
      <c r="DV111" s="782" t="s">
        <v>222</v>
      </c>
      <c r="DW111" s="782"/>
      <c r="DX111" s="782"/>
      <c r="DY111" s="782"/>
      <c r="DZ111" s="783"/>
    </row>
    <row r="112" spans="1:131" s="199" customFormat="1" ht="26.25" customHeight="1">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222</v>
      </c>
      <c r="AB112" s="768"/>
      <c r="AC112" s="768"/>
      <c r="AD112" s="768"/>
      <c r="AE112" s="769"/>
      <c r="AF112" s="770" t="s">
        <v>222</v>
      </c>
      <c r="AG112" s="768"/>
      <c r="AH112" s="768"/>
      <c r="AI112" s="768"/>
      <c r="AJ112" s="769"/>
      <c r="AK112" s="770" t="s">
        <v>222</v>
      </c>
      <c r="AL112" s="768"/>
      <c r="AM112" s="768"/>
      <c r="AN112" s="768"/>
      <c r="AO112" s="769"/>
      <c r="AP112" s="815" t="s">
        <v>222</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4942958</v>
      </c>
      <c r="BR112" s="805"/>
      <c r="BS112" s="805"/>
      <c r="BT112" s="805"/>
      <c r="BU112" s="805"/>
      <c r="BV112" s="805">
        <v>4729624</v>
      </c>
      <c r="BW112" s="805"/>
      <c r="BX112" s="805"/>
      <c r="BY112" s="805"/>
      <c r="BZ112" s="805"/>
      <c r="CA112" s="805">
        <v>4553415</v>
      </c>
      <c r="CB112" s="805"/>
      <c r="CC112" s="805"/>
      <c r="CD112" s="805"/>
      <c r="CE112" s="805"/>
      <c r="CF112" s="866">
        <v>85.6</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222</v>
      </c>
      <c r="DH112" s="805"/>
      <c r="DI112" s="805"/>
      <c r="DJ112" s="805"/>
      <c r="DK112" s="805"/>
      <c r="DL112" s="805" t="s">
        <v>222</v>
      </c>
      <c r="DM112" s="805"/>
      <c r="DN112" s="805"/>
      <c r="DO112" s="805"/>
      <c r="DP112" s="805"/>
      <c r="DQ112" s="805" t="s">
        <v>222</v>
      </c>
      <c r="DR112" s="805"/>
      <c r="DS112" s="805"/>
      <c r="DT112" s="805"/>
      <c r="DU112" s="805"/>
      <c r="DV112" s="782" t="s">
        <v>222</v>
      </c>
      <c r="DW112" s="782"/>
      <c r="DX112" s="782"/>
      <c r="DY112" s="782"/>
      <c r="DZ112" s="783"/>
    </row>
    <row r="113" spans="1:130" s="199" customFormat="1" ht="26.25" customHeight="1">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401656</v>
      </c>
      <c r="AB113" s="914"/>
      <c r="AC113" s="914"/>
      <c r="AD113" s="914"/>
      <c r="AE113" s="915"/>
      <c r="AF113" s="916">
        <v>383422</v>
      </c>
      <c r="AG113" s="914"/>
      <c r="AH113" s="914"/>
      <c r="AI113" s="914"/>
      <c r="AJ113" s="915"/>
      <c r="AK113" s="916">
        <v>370819</v>
      </c>
      <c r="AL113" s="914"/>
      <c r="AM113" s="914"/>
      <c r="AN113" s="914"/>
      <c r="AO113" s="915"/>
      <c r="AP113" s="917">
        <v>7</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876878</v>
      </c>
      <c r="BR113" s="805"/>
      <c r="BS113" s="805"/>
      <c r="BT113" s="805"/>
      <c r="BU113" s="805"/>
      <c r="BV113" s="805">
        <v>846406</v>
      </c>
      <c r="BW113" s="805"/>
      <c r="BX113" s="805"/>
      <c r="BY113" s="805"/>
      <c r="BZ113" s="805"/>
      <c r="CA113" s="805">
        <v>875281</v>
      </c>
      <c r="CB113" s="805"/>
      <c r="CC113" s="805"/>
      <c r="CD113" s="805"/>
      <c r="CE113" s="805"/>
      <c r="CF113" s="866">
        <v>16.5</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222</v>
      </c>
      <c r="DH113" s="768"/>
      <c r="DI113" s="768"/>
      <c r="DJ113" s="768"/>
      <c r="DK113" s="769"/>
      <c r="DL113" s="770" t="s">
        <v>222</v>
      </c>
      <c r="DM113" s="768"/>
      <c r="DN113" s="768"/>
      <c r="DO113" s="768"/>
      <c r="DP113" s="769"/>
      <c r="DQ113" s="770" t="s">
        <v>222</v>
      </c>
      <c r="DR113" s="768"/>
      <c r="DS113" s="768"/>
      <c r="DT113" s="768"/>
      <c r="DU113" s="769"/>
      <c r="DV113" s="815" t="s">
        <v>222</v>
      </c>
      <c r="DW113" s="816"/>
      <c r="DX113" s="816"/>
      <c r="DY113" s="816"/>
      <c r="DZ113" s="817"/>
    </row>
    <row r="114" spans="1:130" s="199" customFormat="1" ht="26.25" customHeight="1">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135482</v>
      </c>
      <c r="AB114" s="768"/>
      <c r="AC114" s="768"/>
      <c r="AD114" s="768"/>
      <c r="AE114" s="769"/>
      <c r="AF114" s="770">
        <v>158631</v>
      </c>
      <c r="AG114" s="768"/>
      <c r="AH114" s="768"/>
      <c r="AI114" s="768"/>
      <c r="AJ114" s="769"/>
      <c r="AK114" s="770">
        <v>162306</v>
      </c>
      <c r="AL114" s="768"/>
      <c r="AM114" s="768"/>
      <c r="AN114" s="768"/>
      <c r="AO114" s="769"/>
      <c r="AP114" s="815">
        <v>3.1</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2978750</v>
      </c>
      <c r="BR114" s="805"/>
      <c r="BS114" s="805"/>
      <c r="BT114" s="805"/>
      <c r="BU114" s="805"/>
      <c r="BV114" s="805">
        <v>2882200</v>
      </c>
      <c r="BW114" s="805"/>
      <c r="BX114" s="805"/>
      <c r="BY114" s="805"/>
      <c r="BZ114" s="805"/>
      <c r="CA114" s="805">
        <v>2846129</v>
      </c>
      <c r="CB114" s="805"/>
      <c r="CC114" s="805"/>
      <c r="CD114" s="805"/>
      <c r="CE114" s="805"/>
      <c r="CF114" s="866">
        <v>53.5</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222</v>
      </c>
      <c r="DH114" s="768"/>
      <c r="DI114" s="768"/>
      <c r="DJ114" s="768"/>
      <c r="DK114" s="769"/>
      <c r="DL114" s="770" t="s">
        <v>222</v>
      </c>
      <c r="DM114" s="768"/>
      <c r="DN114" s="768"/>
      <c r="DO114" s="768"/>
      <c r="DP114" s="769"/>
      <c r="DQ114" s="770" t="s">
        <v>222</v>
      </c>
      <c r="DR114" s="768"/>
      <c r="DS114" s="768"/>
      <c r="DT114" s="768"/>
      <c r="DU114" s="769"/>
      <c r="DV114" s="815" t="s">
        <v>222</v>
      </c>
      <c r="DW114" s="816"/>
      <c r="DX114" s="816"/>
      <c r="DY114" s="816"/>
      <c r="DZ114" s="817"/>
    </row>
    <row r="115" spans="1:130" s="199" customFormat="1" ht="26.25" customHeight="1">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222</v>
      </c>
      <c r="AB115" s="914"/>
      <c r="AC115" s="914"/>
      <c r="AD115" s="914"/>
      <c r="AE115" s="915"/>
      <c r="AF115" s="916" t="s">
        <v>222</v>
      </c>
      <c r="AG115" s="914"/>
      <c r="AH115" s="914"/>
      <c r="AI115" s="914"/>
      <c r="AJ115" s="915"/>
      <c r="AK115" s="916" t="s">
        <v>222</v>
      </c>
      <c r="AL115" s="914"/>
      <c r="AM115" s="914"/>
      <c r="AN115" s="914"/>
      <c r="AO115" s="915"/>
      <c r="AP115" s="917" t="s">
        <v>222</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t="s">
        <v>222</v>
      </c>
      <c r="BR115" s="805"/>
      <c r="BS115" s="805"/>
      <c r="BT115" s="805"/>
      <c r="BU115" s="805"/>
      <c r="BV115" s="805" t="s">
        <v>222</v>
      </c>
      <c r="BW115" s="805"/>
      <c r="BX115" s="805"/>
      <c r="BY115" s="805"/>
      <c r="BZ115" s="805"/>
      <c r="CA115" s="805" t="s">
        <v>222</v>
      </c>
      <c r="CB115" s="805"/>
      <c r="CC115" s="805"/>
      <c r="CD115" s="805"/>
      <c r="CE115" s="805"/>
      <c r="CF115" s="866" t="s">
        <v>222</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222</v>
      </c>
      <c r="DH115" s="768"/>
      <c r="DI115" s="768"/>
      <c r="DJ115" s="768"/>
      <c r="DK115" s="769"/>
      <c r="DL115" s="770" t="s">
        <v>222</v>
      </c>
      <c r="DM115" s="768"/>
      <c r="DN115" s="768"/>
      <c r="DO115" s="768"/>
      <c r="DP115" s="769"/>
      <c r="DQ115" s="770" t="s">
        <v>222</v>
      </c>
      <c r="DR115" s="768"/>
      <c r="DS115" s="768"/>
      <c r="DT115" s="768"/>
      <c r="DU115" s="769"/>
      <c r="DV115" s="815" t="s">
        <v>222</v>
      </c>
      <c r="DW115" s="816"/>
      <c r="DX115" s="816"/>
      <c r="DY115" s="816"/>
      <c r="DZ115" s="817"/>
    </row>
    <row r="116" spans="1:130" s="199" customFormat="1" ht="26.25" customHeight="1">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222</v>
      </c>
      <c r="AB116" s="768"/>
      <c r="AC116" s="768"/>
      <c r="AD116" s="768"/>
      <c r="AE116" s="769"/>
      <c r="AF116" s="770" t="s">
        <v>222</v>
      </c>
      <c r="AG116" s="768"/>
      <c r="AH116" s="768"/>
      <c r="AI116" s="768"/>
      <c r="AJ116" s="769"/>
      <c r="AK116" s="770" t="s">
        <v>222</v>
      </c>
      <c r="AL116" s="768"/>
      <c r="AM116" s="768"/>
      <c r="AN116" s="768"/>
      <c r="AO116" s="769"/>
      <c r="AP116" s="815" t="s">
        <v>222</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222</v>
      </c>
      <c r="BR116" s="805"/>
      <c r="BS116" s="805"/>
      <c r="BT116" s="805"/>
      <c r="BU116" s="805"/>
      <c r="BV116" s="805" t="s">
        <v>222</v>
      </c>
      <c r="BW116" s="805"/>
      <c r="BX116" s="805"/>
      <c r="BY116" s="805"/>
      <c r="BZ116" s="805"/>
      <c r="CA116" s="805" t="s">
        <v>222</v>
      </c>
      <c r="CB116" s="805"/>
      <c r="CC116" s="805"/>
      <c r="CD116" s="805"/>
      <c r="CE116" s="805"/>
      <c r="CF116" s="866" t="s">
        <v>222</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222</v>
      </c>
      <c r="DH116" s="768"/>
      <c r="DI116" s="768"/>
      <c r="DJ116" s="768"/>
      <c r="DK116" s="769"/>
      <c r="DL116" s="770" t="s">
        <v>222</v>
      </c>
      <c r="DM116" s="768"/>
      <c r="DN116" s="768"/>
      <c r="DO116" s="768"/>
      <c r="DP116" s="769"/>
      <c r="DQ116" s="770" t="s">
        <v>222</v>
      </c>
      <c r="DR116" s="768"/>
      <c r="DS116" s="768"/>
      <c r="DT116" s="768"/>
      <c r="DU116" s="769"/>
      <c r="DV116" s="815" t="s">
        <v>222</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1461450</v>
      </c>
      <c r="AB117" s="900"/>
      <c r="AC117" s="900"/>
      <c r="AD117" s="900"/>
      <c r="AE117" s="901"/>
      <c r="AF117" s="902">
        <v>1308355</v>
      </c>
      <c r="AG117" s="900"/>
      <c r="AH117" s="900"/>
      <c r="AI117" s="900"/>
      <c r="AJ117" s="901"/>
      <c r="AK117" s="902">
        <v>1256275</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222</v>
      </c>
      <c r="BR117" s="805"/>
      <c r="BS117" s="805"/>
      <c r="BT117" s="805"/>
      <c r="BU117" s="805"/>
      <c r="BV117" s="805" t="s">
        <v>222</v>
      </c>
      <c r="BW117" s="805"/>
      <c r="BX117" s="805"/>
      <c r="BY117" s="805"/>
      <c r="BZ117" s="805"/>
      <c r="CA117" s="805" t="s">
        <v>222</v>
      </c>
      <c r="CB117" s="805"/>
      <c r="CC117" s="805"/>
      <c r="CD117" s="805"/>
      <c r="CE117" s="805"/>
      <c r="CF117" s="866" t="s">
        <v>222</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222</v>
      </c>
      <c r="DH117" s="768"/>
      <c r="DI117" s="768"/>
      <c r="DJ117" s="768"/>
      <c r="DK117" s="769"/>
      <c r="DL117" s="770" t="s">
        <v>222</v>
      </c>
      <c r="DM117" s="768"/>
      <c r="DN117" s="768"/>
      <c r="DO117" s="768"/>
      <c r="DP117" s="769"/>
      <c r="DQ117" s="770" t="s">
        <v>222</v>
      </c>
      <c r="DR117" s="768"/>
      <c r="DS117" s="768"/>
      <c r="DT117" s="768"/>
      <c r="DU117" s="769"/>
      <c r="DV117" s="815" t="s">
        <v>222</v>
      </c>
      <c r="DW117" s="816"/>
      <c r="DX117" s="816"/>
      <c r="DY117" s="816"/>
      <c r="DZ117" s="817"/>
    </row>
    <row r="118" spans="1:130" s="199" customFormat="1" ht="26.25" customHeight="1">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288</v>
      </c>
      <c r="AG118" s="893"/>
      <c r="AH118" s="893"/>
      <c r="AI118" s="893"/>
      <c r="AJ118" s="894"/>
      <c r="AK118" s="895" t="s">
        <v>287</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222</v>
      </c>
      <c r="BR118" s="836"/>
      <c r="BS118" s="836"/>
      <c r="BT118" s="836"/>
      <c r="BU118" s="836"/>
      <c r="BV118" s="836" t="s">
        <v>222</v>
      </c>
      <c r="BW118" s="836"/>
      <c r="BX118" s="836"/>
      <c r="BY118" s="836"/>
      <c r="BZ118" s="836"/>
      <c r="CA118" s="836" t="s">
        <v>222</v>
      </c>
      <c r="CB118" s="836"/>
      <c r="CC118" s="836"/>
      <c r="CD118" s="836"/>
      <c r="CE118" s="836"/>
      <c r="CF118" s="866" t="s">
        <v>222</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222</v>
      </c>
      <c r="DH118" s="768"/>
      <c r="DI118" s="768"/>
      <c r="DJ118" s="768"/>
      <c r="DK118" s="769"/>
      <c r="DL118" s="770" t="s">
        <v>222</v>
      </c>
      <c r="DM118" s="768"/>
      <c r="DN118" s="768"/>
      <c r="DO118" s="768"/>
      <c r="DP118" s="769"/>
      <c r="DQ118" s="770" t="s">
        <v>222</v>
      </c>
      <c r="DR118" s="768"/>
      <c r="DS118" s="768"/>
      <c r="DT118" s="768"/>
      <c r="DU118" s="769"/>
      <c r="DV118" s="815" t="s">
        <v>222</v>
      </c>
      <c r="DW118" s="816"/>
      <c r="DX118" s="816"/>
      <c r="DY118" s="816"/>
      <c r="DZ118" s="817"/>
    </row>
    <row r="119" spans="1:130" s="199" customFormat="1" ht="26.25" customHeight="1">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222</v>
      </c>
      <c r="AB119" s="886"/>
      <c r="AC119" s="886"/>
      <c r="AD119" s="886"/>
      <c r="AE119" s="887"/>
      <c r="AF119" s="888" t="s">
        <v>222</v>
      </c>
      <c r="AG119" s="886"/>
      <c r="AH119" s="886"/>
      <c r="AI119" s="886"/>
      <c r="AJ119" s="887"/>
      <c r="AK119" s="888" t="s">
        <v>222</v>
      </c>
      <c r="AL119" s="886"/>
      <c r="AM119" s="886"/>
      <c r="AN119" s="886"/>
      <c r="AO119" s="887"/>
      <c r="AP119" s="889" t="s">
        <v>222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436</v>
      </c>
      <c r="BP119" s="869"/>
      <c r="BQ119" s="873">
        <v>16571216</v>
      </c>
      <c r="BR119" s="836"/>
      <c r="BS119" s="836"/>
      <c r="BT119" s="836"/>
      <c r="BU119" s="836"/>
      <c r="BV119" s="836">
        <v>16960440</v>
      </c>
      <c r="BW119" s="836"/>
      <c r="BX119" s="836"/>
      <c r="BY119" s="836"/>
      <c r="BZ119" s="836"/>
      <c r="CA119" s="836">
        <v>16719918</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222</v>
      </c>
      <c r="DH119" s="751"/>
      <c r="DI119" s="751"/>
      <c r="DJ119" s="751"/>
      <c r="DK119" s="752"/>
      <c r="DL119" s="753" t="s">
        <v>222</v>
      </c>
      <c r="DM119" s="751"/>
      <c r="DN119" s="751"/>
      <c r="DO119" s="751"/>
      <c r="DP119" s="752"/>
      <c r="DQ119" s="753" t="s">
        <v>222</v>
      </c>
      <c r="DR119" s="751"/>
      <c r="DS119" s="751"/>
      <c r="DT119" s="751"/>
      <c r="DU119" s="752"/>
      <c r="DV119" s="839" t="s">
        <v>222</v>
      </c>
      <c r="DW119" s="840"/>
      <c r="DX119" s="840"/>
      <c r="DY119" s="840"/>
      <c r="DZ119" s="841"/>
    </row>
    <row r="120" spans="1:130" s="199" customFormat="1" ht="26.25" customHeight="1">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222</v>
      </c>
      <c r="AB120" s="768"/>
      <c r="AC120" s="768"/>
      <c r="AD120" s="768"/>
      <c r="AE120" s="769"/>
      <c r="AF120" s="770" t="s">
        <v>222</v>
      </c>
      <c r="AG120" s="768"/>
      <c r="AH120" s="768"/>
      <c r="AI120" s="768"/>
      <c r="AJ120" s="769"/>
      <c r="AK120" s="770" t="s">
        <v>222</v>
      </c>
      <c r="AL120" s="768"/>
      <c r="AM120" s="768"/>
      <c r="AN120" s="768"/>
      <c r="AO120" s="769"/>
      <c r="AP120" s="815" t="s">
        <v>222</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2167015</v>
      </c>
      <c r="BR120" s="833"/>
      <c r="BS120" s="833"/>
      <c r="BT120" s="833"/>
      <c r="BU120" s="833"/>
      <c r="BV120" s="833">
        <v>2474418</v>
      </c>
      <c r="BW120" s="833"/>
      <c r="BX120" s="833"/>
      <c r="BY120" s="833"/>
      <c r="BZ120" s="833"/>
      <c r="CA120" s="833">
        <v>2901348</v>
      </c>
      <c r="CB120" s="833"/>
      <c r="CC120" s="833"/>
      <c r="CD120" s="833"/>
      <c r="CE120" s="833"/>
      <c r="CF120" s="857">
        <v>54.5</v>
      </c>
      <c r="CG120" s="858"/>
      <c r="CH120" s="858"/>
      <c r="CI120" s="858"/>
      <c r="CJ120" s="858"/>
      <c r="CK120" s="859" t="s">
        <v>440</v>
      </c>
      <c r="CL120" s="843"/>
      <c r="CM120" s="843"/>
      <c r="CN120" s="843"/>
      <c r="CO120" s="844"/>
      <c r="CP120" s="863" t="s">
        <v>388</v>
      </c>
      <c r="CQ120" s="864"/>
      <c r="CR120" s="864"/>
      <c r="CS120" s="864"/>
      <c r="CT120" s="864"/>
      <c r="CU120" s="864"/>
      <c r="CV120" s="864"/>
      <c r="CW120" s="864"/>
      <c r="CX120" s="864"/>
      <c r="CY120" s="864"/>
      <c r="CZ120" s="864"/>
      <c r="DA120" s="864"/>
      <c r="DB120" s="864"/>
      <c r="DC120" s="864"/>
      <c r="DD120" s="864"/>
      <c r="DE120" s="864"/>
      <c r="DF120" s="865"/>
      <c r="DG120" s="852">
        <v>4882119</v>
      </c>
      <c r="DH120" s="833"/>
      <c r="DI120" s="833"/>
      <c r="DJ120" s="833"/>
      <c r="DK120" s="833"/>
      <c r="DL120" s="833">
        <v>4672248</v>
      </c>
      <c r="DM120" s="833"/>
      <c r="DN120" s="833"/>
      <c r="DO120" s="833"/>
      <c r="DP120" s="833"/>
      <c r="DQ120" s="833">
        <v>4498223</v>
      </c>
      <c r="DR120" s="833"/>
      <c r="DS120" s="833"/>
      <c r="DT120" s="833"/>
      <c r="DU120" s="833"/>
      <c r="DV120" s="834">
        <v>84.6</v>
      </c>
      <c r="DW120" s="834"/>
      <c r="DX120" s="834"/>
      <c r="DY120" s="834"/>
      <c r="DZ120" s="835"/>
    </row>
    <row r="121" spans="1:130" s="199" customFormat="1" ht="26.25" customHeight="1">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222</v>
      </c>
      <c r="AB121" s="768"/>
      <c r="AC121" s="768"/>
      <c r="AD121" s="768"/>
      <c r="AE121" s="769"/>
      <c r="AF121" s="770" t="s">
        <v>222</v>
      </c>
      <c r="AG121" s="768"/>
      <c r="AH121" s="768"/>
      <c r="AI121" s="768"/>
      <c r="AJ121" s="769"/>
      <c r="AK121" s="770" t="s">
        <v>222</v>
      </c>
      <c r="AL121" s="768"/>
      <c r="AM121" s="768"/>
      <c r="AN121" s="768"/>
      <c r="AO121" s="769"/>
      <c r="AP121" s="815" t="s">
        <v>222</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1498562</v>
      </c>
      <c r="BR121" s="805"/>
      <c r="BS121" s="805"/>
      <c r="BT121" s="805"/>
      <c r="BU121" s="805"/>
      <c r="BV121" s="805">
        <v>1489526</v>
      </c>
      <c r="BW121" s="805"/>
      <c r="BX121" s="805"/>
      <c r="BY121" s="805"/>
      <c r="BZ121" s="805"/>
      <c r="CA121" s="805">
        <v>1445492</v>
      </c>
      <c r="CB121" s="805"/>
      <c r="CC121" s="805"/>
      <c r="CD121" s="805"/>
      <c r="CE121" s="805"/>
      <c r="CF121" s="866">
        <v>27.2</v>
      </c>
      <c r="CG121" s="867"/>
      <c r="CH121" s="867"/>
      <c r="CI121" s="867"/>
      <c r="CJ121" s="867"/>
      <c r="CK121" s="860"/>
      <c r="CL121" s="846"/>
      <c r="CM121" s="846"/>
      <c r="CN121" s="846"/>
      <c r="CO121" s="847"/>
      <c r="CP121" s="826" t="s">
        <v>390</v>
      </c>
      <c r="CQ121" s="827"/>
      <c r="CR121" s="827"/>
      <c r="CS121" s="827"/>
      <c r="CT121" s="827"/>
      <c r="CU121" s="827"/>
      <c r="CV121" s="827"/>
      <c r="CW121" s="827"/>
      <c r="CX121" s="827"/>
      <c r="CY121" s="827"/>
      <c r="CZ121" s="827"/>
      <c r="DA121" s="827"/>
      <c r="DB121" s="827"/>
      <c r="DC121" s="827"/>
      <c r="DD121" s="827"/>
      <c r="DE121" s="827"/>
      <c r="DF121" s="828"/>
      <c r="DG121" s="804">
        <v>60839</v>
      </c>
      <c r="DH121" s="805"/>
      <c r="DI121" s="805"/>
      <c r="DJ121" s="805"/>
      <c r="DK121" s="805"/>
      <c r="DL121" s="805">
        <v>57376</v>
      </c>
      <c r="DM121" s="805"/>
      <c r="DN121" s="805"/>
      <c r="DO121" s="805"/>
      <c r="DP121" s="805"/>
      <c r="DQ121" s="805">
        <v>55192</v>
      </c>
      <c r="DR121" s="805"/>
      <c r="DS121" s="805"/>
      <c r="DT121" s="805"/>
      <c r="DU121" s="805"/>
      <c r="DV121" s="782">
        <v>1</v>
      </c>
      <c r="DW121" s="782"/>
      <c r="DX121" s="782"/>
      <c r="DY121" s="782"/>
      <c r="DZ121" s="783"/>
    </row>
    <row r="122" spans="1:130" s="199" customFormat="1" ht="26.25" customHeight="1">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222</v>
      </c>
      <c r="AB122" s="768"/>
      <c r="AC122" s="768"/>
      <c r="AD122" s="768"/>
      <c r="AE122" s="769"/>
      <c r="AF122" s="770" t="s">
        <v>222</v>
      </c>
      <c r="AG122" s="768"/>
      <c r="AH122" s="768"/>
      <c r="AI122" s="768"/>
      <c r="AJ122" s="769"/>
      <c r="AK122" s="770" t="s">
        <v>222</v>
      </c>
      <c r="AL122" s="768"/>
      <c r="AM122" s="768"/>
      <c r="AN122" s="768"/>
      <c r="AO122" s="769"/>
      <c r="AP122" s="815" t="s">
        <v>222</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10128836</v>
      </c>
      <c r="BR122" s="836"/>
      <c r="BS122" s="836"/>
      <c r="BT122" s="836"/>
      <c r="BU122" s="836"/>
      <c r="BV122" s="836">
        <v>9927184</v>
      </c>
      <c r="BW122" s="836"/>
      <c r="BX122" s="836"/>
      <c r="BY122" s="836"/>
      <c r="BZ122" s="836"/>
      <c r="CA122" s="836">
        <v>9939254</v>
      </c>
      <c r="CB122" s="836"/>
      <c r="CC122" s="836"/>
      <c r="CD122" s="836"/>
      <c r="CE122" s="836"/>
      <c r="CF122" s="837">
        <v>186.9</v>
      </c>
      <c r="CG122" s="838"/>
      <c r="CH122" s="838"/>
      <c r="CI122" s="838"/>
      <c r="CJ122" s="838"/>
      <c r="CK122" s="860"/>
      <c r="CL122" s="846"/>
      <c r="CM122" s="846"/>
      <c r="CN122" s="846"/>
      <c r="CO122" s="847"/>
      <c r="CP122" s="826" t="s">
        <v>384</v>
      </c>
      <c r="CQ122" s="827"/>
      <c r="CR122" s="827"/>
      <c r="CS122" s="827"/>
      <c r="CT122" s="827"/>
      <c r="CU122" s="827"/>
      <c r="CV122" s="827"/>
      <c r="CW122" s="827"/>
      <c r="CX122" s="827"/>
      <c r="CY122" s="827"/>
      <c r="CZ122" s="827"/>
      <c r="DA122" s="827"/>
      <c r="DB122" s="827"/>
      <c r="DC122" s="827"/>
      <c r="DD122" s="827"/>
      <c r="DE122" s="827"/>
      <c r="DF122" s="828"/>
      <c r="DG122" s="804" t="s">
        <v>222</v>
      </c>
      <c r="DH122" s="805"/>
      <c r="DI122" s="805"/>
      <c r="DJ122" s="805"/>
      <c r="DK122" s="805"/>
      <c r="DL122" s="805" t="s">
        <v>222</v>
      </c>
      <c r="DM122" s="805"/>
      <c r="DN122" s="805"/>
      <c r="DO122" s="805"/>
      <c r="DP122" s="805"/>
      <c r="DQ122" s="805" t="s">
        <v>222</v>
      </c>
      <c r="DR122" s="805"/>
      <c r="DS122" s="805"/>
      <c r="DT122" s="805"/>
      <c r="DU122" s="805"/>
      <c r="DV122" s="782" t="s">
        <v>222</v>
      </c>
      <c r="DW122" s="782"/>
      <c r="DX122" s="782"/>
      <c r="DY122" s="782"/>
      <c r="DZ122" s="783"/>
    </row>
    <row r="123" spans="1:130" s="199" customFormat="1" ht="26.25" customHeight="1">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222</v>
      </c>
      <c r="AB123" s="768"/>
      <c r="AC123" s="768"/>
      <c r="AD123" s="768"/>
      <c r="AE123" s="769"/>
      <c r="AF123" s="770" t="s">
        <v>222</v>
      </c>
      <c r="AG123" s="768"/>
      <c r="AH123" s="768"/>
      <c r="AI123" s="768"/>
      <c r="AJ123" s="769"/>
      <c r="AK123" s="770" t="s">
        <v>222</v>
      </c>
      <c r="AL123" s="768"/>
      <c r="AM123" s="768"/>
      <c r="AN123" s="768"/>
      <c r="AO123" s="769"/>
      <c r="AP123" s="815" t="s">
        <v>222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444</v>
      </c>
      <c r="BP123" s="869"/>
      <c r="BQ123" s="823">
        <v>13794413</v>
      </c>
      <c r="BR123" s="824"/>
      <c r="BS123" s="824"/>
      <c r="BT123" s="824"/>
      <c r="BU123" s="824"/>
      <c r="BV123" s="824">
        <v>13891128</v>
      </c>
      <c r="BW123" s="824"/>
      <c r="BX123" s="824"/>
      <c r="BY123" s="824"/>
      <c r="BZ123" s="824"/>
      <c r="CA123" s="824">
        <v>14286094</v>
      </c>
      <c r="CB123" s="824"/>
      <c r="CC123" s="824"/>
      <c r="CD123" s="824"/>
      <c r="CE123" s="824"/>
      <c r="CF123" s="734"/>
      <c r="CG123" s="735"/>
      <c r="CH123" s="735"/>
      <c r="CI123" s="735"/>
      <c r="CJ123" s="825"/>
      <c r="CK123" s="860"/>
      <c r="CL123" s="846"/>
      <c r="CM123" s="846"/>
      <c r="CN123" s="846"/>
      <c r="CO123" s="847"/>
      <c r="CP123" s="826" t="s">
        <v>385</v>
      </c>
      <c r="CQ123" s="827"/>
      <c r="CR123" s="827"/>
      <c r="CS123" s="827"/>
      <c r="CT123" s="827"/>
      <c r="CU123" s="827"/>
      <c r="CV123" s="827"/>
      <c r="CW123" s="827"/>
      <c r="CX123" s="827"/>
      <c r="CY123" s="827"/>
      <c r="CZ123" s="827"/>
      <c r="DA123" s="827"/>
      <c r="DB123" s="827"/>
      <c r="DC123" s="827"/>
      <c r="DD123" s="827"/>
      <c r="DE123" s="827"/>
      <c r="DF123" s="828"/>
      <c r="DG123" s="767" t="s">
        <v>222</v>
      </c>
      <c r="DH123" s="768"/>
      <c r="DI123" s="768"/>
      <c r="DJ123" s="768"/>
      <c r="DK123" s="769"/>
      <c r="DL123" s="770" t="s">
        <v>222</v>
      </c>
      <c r="DM123" s="768"/>
      <c r="DN123" s="768"/>
      <c r="DO123" s="768"/>
      <c r="DP123" s="769"/>
      <c r="DQ123" s="770" t="s">
        <v>222</v>
      </c>
      <c r="DR123" s="768"/>
      <c r="DS123" s="768"/>
      <c r="DT123" s="768"/>
      <c r="DU123" s="769"/>
      <c r="DV123" s="815" t="s">
        <v>222</v>
      </c>
      <c r="DW123" s="816"/>
      <c r="DX123" s="816"/>
      <c r="DY123" s="816"/>
      <c r="DZ123" s="817"/>
    </row>
    <row r="124" spans="1:130" s="199" customFormat="1" ht="26.25" customHeight="1" thickBot="1">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222</v>
      </c>
      <c r="AB124" s="768"/>
      <c r="AC124" s="768"/>
      <c r="AD124" s="768"/>
      <c r="AE124" s="769"/>
      <c r="AF124" s="770" t="s">
        <v>222</v>
      </c>
      <c r="AG124" s="768"/>
      <c r="AH124" s="768"/>
      <c r="AI124" s="768"/>
      <c r="AJ124" s="769"/>
      <c r="AK124" s="770" t="s">
        <v>222</v>
      </c>
      <c r="AL124" s="768"/>
      <c r="AM124" s="768"/>
      <c r="AN124" s="768"/>
      <c r="AO124" s="769"/>
      <c r="AP124" s="815" t="s">
        <v>222</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52.8</v>
      </c>
      <c r="BR124" s="822"/>
      <c r="BS124" s="822"/>
      <c r="BT124" s="822"/>
      <c r="BU124" s="822"/>
      <c r="BV124" s="822">
        <v>56.8</v>
      </c>
      <c r="BW124" s="822"/>
      <c r="BX124" s="822"/>
      <c r="BY124" s="822"/>
      <c r="BZ124" s="822"/>
      <c r="CA124" s="822">
        <v>45.7</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t="s">
        <v>222</v>
      </c>
      <c r="DH124" s="751"/>
      <c r="DI124" s="751"/>
      <c r="DJ124" s="751"/>
      <c r="DK124" s="752"/>
      <c r="DL124" s="753" t="s">
        <v>222</v>
      </c>
      <c r="DM124" s="751"/>
      <c r="DN124" s="751"/>
      <c r="DO124" s="751"/>
      <c r="DP124" s="752"/>
      <c r="DQ124" s="753" t="s">
        <v>222</v>
      </c>
      <c r="DR124" s="751"/>
      <c r="DS124" s="751"/>
      <c r="DT124" s="751"/>
      <c r="DU124" s="752"/>
      <c r="DV124" s="839" t="s">
        <v>222</v>
      </c>
      <c r="DW124" s="840"/>
      <c r="DX124" s="840"/>
      <c r="DY124" s="840"/>
      <c r="DZ124" s="841"/>
    </row>
    <row r="125" spans="1:130" s="199" customFormat="1" ht="26.25" customHeight="1">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222</v>
      </c>
      <c r="AB125" s="768"/>
      <c r="AC125" s="768"/>
      <c r="AD125" s="768"/>
      <c r="AE125" s="769"/>
      <c r="AF125" s="770" t="s">
        <v>222</v>
      </c>
      <c r="AG125" s="768"/>
      <c r="AH125" s="768"/>
      <c r="AI125" s="768"/>
      <c r="AJ125" s="769"/>
      <c r="AK125" s="770" t="s">
        <v>222</v>
      </c>
      <c r="AL125" s="768"/>
      <c r="AM125" s="768"/>
      <c r="AN125" s="768"/>
      <c r="AO125" s="769"/>
      <c r="AP125" s="815" t="s">
        <v>222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222</v>
      </c>
      <c r="DH125" s="833"/>
      <c r="DI125" s="833"/>
      <c r="DJ125" s="833"/>
      <c r="DK125" s="833"/>
      <c r="DL125" s="833" t="s">
        <v>222</v>
      </c>
      <c r="DM125" s="833"/>
      <c r="DN125" s="833"/>
      <c r="DO125" s="833"/>
      <c r="DP125" s="833"/>
      <c r="DQ125" s="833" t="s">
        <v>222</v>
      </c>
      <c r="DR125" s="833"/>
      <c r="DS125" s="833"/>
      <c r="DT125" s="833"/>
      <c r="DU125" s="833"/>
      <c r="DV125" s="834" t="s">
        <v>222</v>
      </c>
      <c r="DW125" s="834"/>
      <c r="DX125" s="834"/>
      <c r="DY125" s="834"/>
      <c r="DZ125" s="835"/>
    </row>
    <row r="126" spans="1:130" s="199" customFormat="1" ht="26.25" customHeight="1" thickBot="1">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222</v>
      </c>
      <c r="AB126" s="768"/>
      <c r="AC126" s="768"/>
      <c r="AD126" s="768"/>
      <c r="AE126" s="769"/>
      <c r="AF126" s="770" t="s">
        <v>222</v>
      </c>
      <c r="AG126" s="768"/>
      <c r="AH126" s="768"/>
      <c r="AI126" s="768"/>
      <c r="AJ126" s="769"/>
      <c r="AK126" s="770" t="s">
        <v>222</v>
      </c>
      <c r="AL126" s="768"/>
      <c r="AM126" s="768"/>
      <c r="AN126" s="768"/>
      <c r="AO126" s="769"/>
      <c r="AP126" s="815" t="s">
        <v>222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222</v>
      </c>
      <c r="DH126" s="805"/>
      <c r="DI126" s="805"/>
      <c r="DJ126" s="805"/>
      <c r="DK126" s="805"/>
      <c r="DL126" s="805" t="s">
        <v>222</v>
      </c>
      <c r="DM126" s="805"/>
      <c r="DN126" s="805"/>
      <c r="DO126" s="805"/>
      <c r="DP126" s="805"/>
      <c r="DQ126" s="805" t="s">
        <v>222</v>
      </c>
      <c r="DR126" s="805"/>
      <c r="DS126" s="805"/>
      <c r="DT126" s="805"/>
      <c r="DU126" s="805"/>
      <c r="DV126" s="782" t="s">
        <v>222</v>
      </c>
      <c r="DW126" s="782"/>
      <c r="DX126" s="782"/>
      <c r="DY126" s="782"/>
      <c r="DZ126" s="783"/>
    </row>
    <row r="127" spans="1:130" s="199" customFormat="1" ht="26.25" customHeight="1">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222</v>
      </c>
      <c r="AB127" s="768"/>
      <c r="AC127" s="768"/>
      <c r="AD127" s="768"/>
      <c r="AE127" s="769"/>
      <c r="AF127" s="770" t="s">
        <v>222</v>
      </c>
      <c r="AG127" s="768"/>
      <c r="AH127" s="768"/>
      <c r="AI127" s="768"/>
      <c r="AJ127" s="769"/>
      <c r="AK127" s="770" t="s">
        <v>222</v>
      </c>
      <c r="AL127" s="768"/>
      <c r="AM127" s="768"/>
      <c r="AN127" s="768"/>
      <c r="AO127" s="769"/>
      <c r="AP127" s="815" t="s">
        <v>222</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222</v>
      </c>
      <c r="DH127" s="805"/>
      <c r="DI127" s="805"/>
      <c r="DJ127" s="805"/>
      <c r="DK127" s="805"/>
      <c r="DL127" s="805" t="s">
        <v>222</v>
      </c>
      <c r="DM127" s="805"/>
      <c r="DN127" s="805"/>
      <c r="DO127" s="805"/>
      <c r="DP127" s="805"/>
      <c r="DQ127" s="805" t="s">
        <v>222</v>
      </c>
      <c r="DR127" s="805"/>
      <c r="DS127" s="805"/>
      <c r="DT127" s="805"/>
      <c r="DU127" s="805"/>
      <c r="DV127" s="782" t="s">
        <v>222</v>
      </c>
      <c r="DW127" s="782"/>
      <c r="DX127" s="782"/>
      <c r="DY127" s="782"/>
      <c r="DZ127" s="783"/>
    </row>
    <row r="128" spans="1:130" s="199" customFormat="1" ht="26.25" customHeight="1" thickBot="1">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131851</v>
      </c>
      <c r="AB128" s="789"/>
      <c r="AC128" s="789"/>
      <c r="AD128" s="789"/>
      <c r="AE128" s="790"/>
      <c r="AF128" s="791">
        <v>121460</v>
      </c>
      <c r="AG128" s="789"/>
      <c r="AH128" s="789"/>
      <c r="AI128" s="789"/>
      <c r="AJ128" s="790"/>
      <c r="AK128" s="791">
        <v>117234</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222</v>
      </c>
      <c r="BG128" s="775"/>
      <c r="BH128" s="775"/>
      <c r="BI128" s="775"/>
      <c r="BJ128" s="775"/>
      <c r="BK128" s="775"/>
      <c r="BL128" s="798"/>
      <c r="BM128" s="774">
        <v>14.41</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222</v>
      </c>
      <c r="DH128" s="779"/>
      <c r="DI128" s="779"/>
      <c r="DJ128" s="779"/>
      <c r="DK128" s="779"/>
      <c r="DL128" s="779" t="s">
        <v>222</v>
      </c>
      <c r="DM128" s="779"/>
      <c r="DN128" s="779"/>
      <c r="DO128" s="779"/>
      <c r="DP128" s="779"/>
      <c r="DQ128" s="779" t="s">
        <v>222</v>
      </c>
      <c r="DR128" s="779"/>
      <c r="DS128" s="779"/>
      <c r="DT128" s="779"/>
      <c r="DU128" s="779"/>
      <c r="DV128" s="780" t="s">
        <v>222</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6142677</v>
      </c>
      <c r="AB129" s="768"/>
      <c r="AC129" s="768"/>
      <c r="AD129" s="768"/>
      <c r="AE129" s="769"/>
      <c r="AF129" s="770">
        <v>6225110</v>
      </c>
      <c r="AG129" s="768"/>
      <c r="AH129" s="768"/>
      <c r="AI129" s="768"/>
      <c r="AJ129" s="769"/>
      <c r="AK129" s="770">
        <v>6084295</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222</v>
      </c>
      <c r="BG129" s="758"/>
      <c r="BH129" s="758"/>
      <c r="BI129" s="758"/>
      <c r="BJ129" s="758"/>
      <c r="BK129" s="758"/>
      <c r="BL129" s="759"/>
      <c r="BM129" s="757">
        <v>19.41</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893083</v>
      </c>
      <c r="AB130" s="768"/>
      <c r="AC130" s="768"/>
      <c r="AD130" s="768"/>
      <c r="AE130" s="769"/>
      <c r="AF130" s="770">
        <v>822946</v>
      </c>
      <c r="AG130" s="768"/>
      <c r="AH130" s="768"/>
      <c r="AI130" s="768"/>
      <c r="AJ130" s="769"/>
      <c r="AK130" s="770">
        <v>765148</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7.3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5249594</v>
      </c>
      <c r="AB131" s="751"/>
      <c r="AC131" s="751"/>
      <c r="AD131" s="751"/>
      <c r="AE131" s="752"/>
      <c r="AF131" s="753">
        <v>5402164</v>
      </c>
      <c r="AG131" s="751"/>
      <c r="AH131" s="751"/>
      <c r="AI131" s="751"/>
      <c r="AJ131" s="752"/>
      <c r="AK131" s="753">
        <v>5319147</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45.7</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8.3152335209999997</v>
      </c>
      <c r="AB132" s="731"/>
      <c r="AC132" s="731"/>
      <c r="AD132" s="731"/>
      <c r="AE132" s="732"/>
      <c r="AF132" s="733">
        <v>6.7370964669999998</v>
      </c>
      <c r="AG132" s="731"/>
      <c r="AH132" s="731"/>
      <c r="AI132" s="731"/>
      <c r="AJ132" s="732"/>
      <c r="AK132" s="733">
        <v>7.0291909590000001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10.199999999999999</v>
      </c>
      <c r="AB133" s="710"/>
      <c r="AC133" s="710"/>
      <c r="AD133" s="710"/>
      <c r="AE133" s="711"/>
      <c r="AF133" s="709">
        <v>8.6</v>
      </c>
      <c r="AG133" s="710"/>
      <c r="AH133" s="710"/>
      <c r="AI133" s="710"/>
      <c r="AJ133" s="711"/>
      <c r="AK133" s="709">
        <v>7.3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2" t="s">
        <v>472</v>
      </c>
      <c r="L7" s="256"/>
      <c r="M7" s="257" t="s">
        <v>473</v>
      </c>
      <c r="N7" s="258"/>
    </row>
    <row r="8" spans="1:16">
      <c r="A8" s="250"/>
      <c r="B8" s="246"/>
      <c r="C8" s="246"/>
      <c r="D8" s="246"/>
      <c r="E8" s="246"/>
      <c r="F8" s="246"/>
      <c r="G8" s="259"/>
      <c r="H8" s="260"/>
      <c r="I8" s="260"/>
      <c r="J8" s="261"/>
      <c r="K8" s="1123"/>
      <c r="L8" s="262" t="s">
        <v>474</v>
      </c>
      <c r="M8" s="263" t="s">
        <v>475</v>
      </c>
      <c r="N8" s="264" t="s">
        <v>476</v>
      </c>
    </row>
    <row r="9" spans="1:16">
      <c r="A9" s="250"/>
      <c r="B9" s="246"/>
      <c r="C9" s="246"/>
      <c r="D9" s="246"/>
      <c r="E9" s="246"/>
      <c r="F9" s="246"/>
      <c r="G9" s="1136" t="s">
        <v>477</v>
      </c>
      <c r="H9" s="1137"/>
      <c r="I9" s="1137"/>
      <c r="J9" s="1138"/>
      <c r="K9" s="265">
        <v>1628946</v>
      </c>
      <c r="L9" s="266">
        <v>71716</v>
      </c>
      <c r="M9" s="267">
        <v>82785</v>
      </c>
      <c r="N9" s="268">
        <v>-13.4</v>
      </c>
    </row>
    <row r="10" spans="1:16">
      <c r="A10" s="250"/>
      <c r="B10" s="246"/>
      <c r="C10" s="246"/>
      <c r="D10" s="246"/>
      <c r="E10" s="246"/>
      <c r="F10" s="246"/>
      <c r="G10" s="1136" t="s">
        <v>478</v>
      </c>
      <c r="H10" s="1137"/>
      <c r="I10" s="1137"/>
      <c r="J10" s="1138"/>
      <c r="K10" s="269">
        <v>155489</v>
      </c>
      <c r="L10" s="270">
        <v>6846</v>
      </c>
      <c r="M10" s="271">
        <v>6632</v>
      </c>
      <c r="N10" s="272">
        <v>3.2</v>
      </c>
    </row>
    <row r="11" spans="1:16" ht="13.5" customHeight="1">
      <c r="A11" s="250"/>
      <c r="B11" s="246"/>
      <c r="C11" s="246"/>
      <c r="D11" s="246"/>
      <c r="E11" s="246"/>
      <c r="F11" s="246"/>
      <c r="G11" s="1136" t="s">
        <v>479</v>
      </c>
      <c r="H11" s="1137"/>
      <c r="I11" s="1137"/>
      <c r="J11" s="1138"/>
      <c r="K11" s="269">
        <v>320255</v>
      </c>
      <c r="L11" s="270">
        <v>14099</v>
      </c>
      <c r="M11" s="271">
        <v>9575</v>
      </c>
      <c r="N11" s="272">
        <v>47.2</v>
      </c>
    </row>
    <row r="12" spans="1:16" ht="13.5" customHeight="1">
      <c r="A12" s="250"/>
      <c r="B12" s="246"/>
      <c r="C12" s="246"/>
      <c r="D12" s="246"/>
      <c r="E12" s="246"/>
      <c r="F12" s="246"/>
      <c r="G12" s="1136" t="s">
        <v>480</v>
      </c>
      <c r="H12" s="1137"/>
      <c r="I12" s="1137"/>
      <c r="J12" s="1138"/>
      <c r="K12" s="269" t="s">
        <v>481</v>
      </c>
      <c r="L12" s="270" t="s">
        <v>481</v>
      </c>
      <c r="M12" s="271">
        <v>961</v>
      </c>
      <c r="N12" s="272" t="s">
        <v>481</v>
      </c>
    </row>
    <row r="13" spans="1:16" ht="13.5" customHeight="1">
      <c r="A13" s="250"/>
      <c r="B13" s="246"/>
      <c r="C13" s="246"/>
      <c r="D13" s="246"/>
      <c r="E13" s="246"/>
      <c r="F13" s="246"/>
      <c r="G13" s="1136" t="s">
        <v>482</v>
      </c>
      <c r="H13" s="1137"/>
      <c r="I13" s="1137"/>
      <c r="J13" s="1138"/>
      <c r="K13" s="269" t="s">
        <v>481</v>
      </c>
      <c r="L13" s="270" t="s">
        <v>481</v>
      </c>
      <c r="M13" s="271" t="s">
        <v>481</v>
      </c>
      <c r="N13" s="272" t="s">
        <v>481</v>
      </c>
    </row>
    <row r="14" spans="1:16" ht="13.5" customHeight="1">
      <c r="A14" s="250"/>
      <c r="B14" s="246"/>
      <c r="C14" s="246"/>
      <c r="D14" s="246"/>
      <c r="E14" s="246"/>
      <c r="F14" s="246"/>
      <c r="G14" s="1136" t="s">
        <v>483</v>
      </c>
      <c r="H14" s="1137"/>
      <c r="I14" s="1137"/>
      <c r="J14" s="1138"/>
      <c r="K14" s="269">
        <v>97695</v>
      </c>
      <c r="L14" s="270">
        <v>4301</v>
      </c>
      <c r="M14" s="271">
        <v>3403</v>
      </c>
      <c r="N14" s="272">
        <v>26.4</v>
      </c>
    </row>
    <row r="15" spans="1:16" ht="13.5" customHeight="1">
      <c r="A15" s="250"/>
      <c r="B15" s="246"/>
      <c r="C15" s="246"/>
      <c r="D15" s="246"/>
      <c r="E15" s="246"/>
      <c r="F15" s="246"/>
      <c r="G15" s="1136" t="s">
        <v>484</v>
      </c>
      <c r="H15" s="1137"/>
      <c r="I15" s="1137"/>
      <c r="J15" s="1138"/>
      <c r="K15" s="269">
        <v>10304</v>
      </c>
      <c r="L15" s="270">
        <v>454</v>
      </c>
      <c r="M15" s="271">
        <v>1693</v>
      </c>
      <c r="N15" s="272">
        <v>-73.2</v>
      </c>
    </row>
    <row r="16" spans="1:16">
      <c r="A16" s="250"/>
      <c r="B16" s="246"/>
      <c r="C16" s="246"/>
      <c r="D16" s="246"/>
      <c r="E16" s="246"/>
      <c r="F16" s="246"/>
      <c r="G16" s="1139" t="s">
        <v>485</v>
      </c>
      <c r="H16" s="1140"/>
      <c r="I16" s="1140"/>
      <c r="J16" s="1141"/>
      <c r="K16" s="270">
        <v>-126554</v>
      </c>
      <c r="L16" s="270">
        <v>-5572</v>
      </c>
      <c r="M16" s="271">
        <v>-7791</v>
      </c>
      <c r="N16" s="272">
        <v>-28.5</v>
      </c>
    </row>
    <row r="17" spans="1:16">
      <c r="A17" s="250"/>
      <c r="B17" s="246"/>
      <c r="C17" s="246"/>
      <c r="D17" s="246"/>
      <c r="E17" s="246"/>
      <c r="F17" s="246"/>
      <c r="G17" s="1139" t="s">
        <v>170</v>
      </c>
      <c r="H17" s="1140"/>
      <c r="I17" s="1140"/>
      <c r="J17" s="1141"/>
      <c r="K17" s="270">
        <v>2086135</v>
      </c>
      <c r="L17" s="270">
        <v>91844</v>
      </c>
      <c r="M17" s="271">
        <v>97258</v>
      </c>
      <c r="N17" s="272">
        <v>-5.6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33" t="s">
        <v>490</v>
      </c>
      <c r="H21" s="1134"/>
      <c r="I21" s="1134"/>
      <c r="J21" s="1135"/>
      <c r="K21" s="282">
        <v>9.2899999999999991</v>
      </c>
      <c r="L21" s="283">
        <v>9.18</v>
      </c>
      <c r="M21" s="284">
        <v>0.11</v>
      </c>
      <c r="N21" s="251"/>
      <c r="O21" s="285"/>
      <c r="P21" s="281"/>
    </row>
    <row r="22" spans="1:16" s="286" customFormat="1">
      <c r="A22" s="281"/>
      <c r="B22" s="251"/>
      <c r="C22" s="251"/>
      <c r="D22" s="251"/>
      <c r="E22" s="251"/>
      <c r="F22" s="251"/>
      <c r="G22" s="1133" t="s">
        <v>491</v>
      </c>
      <c r="H22" s="1134"/>
      <c r="I22" s="1134"/>
      <c r="J22" s="1135"/>
      <c r="K22" s="287">
        <v>98.5</v>
      </c>
      <c r="L22" s="288">
        <v>97.2</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2" t="s">
        <v>472</v>
      </c>
      <c r="L30" s="256"/>
      <c r="M30" s="257" t="s">
        <v>473</v>
      </c>
      <c r="N30" s="258"/>
    </row>
    <row r="31" spans="1:16">
      <c r="A31" s="250"/>
      <c r="B31" s="246"/>
      <c r="C31" s="246"/>
      <c r="D31" s="246"/>
      <c r="E31" s="246"/>
      <c r="F31" s="246"/>
      <c r="G31" s="259"/>
      <c r="H31" s="260"/>
      <c r="I31" s="260"/>
      <c r="J31" s="261"/>
      <c r="K31" s="1123"/>
      <c r="L31" s="262" t="s">
        <v>474</v>
      </c>
      <c r="M31" s="263" t="s">
        <v>475</v>
      </c>
      <c r="N31" s="264" t="s">
        <v>476</v>
      </c>
    </row>
    <row r="32" spans="1:16" ht="27" customHeight="1">
      <c r="A32" s="250"/>
      <c r="B32" s="246"/>
      <c r="C32" s="246"/>
      <c r="D32" s="246"/>
      <c r="E32" s="246"/>
      <c r="F32" s="246"/>
      <c r="G32" s="1124" t="s">
        <v>495</v>
      </c>
      <c r="H32" s="1125"/>
      <c r="I32" s="1125"/>
      <c r="J32" s="1126"/>
      <c r="K32" s="296">
        <v>723150</v>
      </c>
      <c r="L32" s="296">
        <v>31837</v>
      </c>
      <c r="M32" s="297">
        <v>59261</v>
      </c>
      <c r="N32" s="298">
        <v>-46.3</v>
      </c>
    </row>
    <row r="33" spans="1:16" ht="13.5" customHeight="1">
      <c r="A33" s="250"/>
      <c r="B33" s="246"/>
      <c r="C33" s="246"/>
      <c r="D33" s="246"/>
      <c r="E33" s="246"/>
      <c r="F33" s="246"/>
      <c r="G33" s="1124" t="s">
        <v>496</v>
      </c>
      <c r="H33" s="1125"/>
      <c r="I33" s="1125"/>
      <c r="J33" s="1126"/>
      <c r="K33" s="296" t="s">
        <v>481</v>
      </c>
      <c r="L33" s="296" t="s">
        <v>481</v>
      </c>
      <c r="M33" s="297" t="s">
        <v>481</v>
      </c>
      <c r="N33" s="298" t="s">
        <v>481</v>
      </c>
    </row>
    <row r="34" spans="1:16" ht="27" customHeight="1">
      <c r="A34" s="250"/>
      <c r="B34" s="246"/>
      <c r="C34" s="246"/>
      <c r="D34" s="246"/>
      <c r="E34" s="246"/>
      <c r="F34" s="246"/>
      <c r="G34" s="1124" t="s">
        <v>497</v>
      </c>
      <c r="H34" s="1125"/>
      <c r="I34" s="1125"/>
      <c r="J34" s="1126"/>
      <c r="K34" s="296" t="s">
        <v>481</v>
      </c>
      <c r="L34" s="296" t="s">
        <v>481</v>
      </c>
      <c r="M34" s="297">
        <v>53</v>
      </c>
      <c r="N34" s="298" t="s">
        <v>481</v>
      </c>
    </row>
    <row r="35" spans="1:16" ht="27" customHeight="1">
      <c r="A35" s="250"/>
      <c r="B35" s="246"/>
      <c r="C35" s="246"/>
      <c r="D35" s="246"/>
      <c r="E35" s="246"/>
      <c r="F35" s="246"/>
      <c r="G35" s="1124" t="s">
        <v>498</v>
      </c>
      <c r="H35" s="1125"/>
      <c r="I35" s="1125"/>
      <c r="J35" s="1126"/>
      <c r="K35" s="296">
        <v>370819</v>
      </c>
      <c r="L35" s="296">
        <v>16326</v>
      </c>
      <c r="M35" s="297">
        <v>16703</v>
      </c>
      <c r="N35" s="298">
        <v>-2.2999999999999998</v>
      </c>
    </row>
    <row r="36" spans="1:16" ht="27" customHeight="1">
      <c r="A36" s="250"/>
      <c r="B36" s="246"/>
      <c r="C36" s="246"/>
      <c r="D36" s="246"/>
      <c r="E36" s="246"/>
      <c r="F36" s="246"/>
      <c r="G36" s="1124" t="s">
        <v>499</v>
      </c>
      <c r="H36" s="1125"/>
      <c r="I36" s="1125"/>
      <c r="J36" s="1126"/>
      <c r="K36" s="296">
        <v>162306</v>
      </c>
      <c r="L36" s="296">
        <v>7146</v>
      </c>
      <c r="M36" s="297">
        <v>2887</v>
      </c>
      <c r="N36" s="298">
        <v>147.5</v>
      </c>
    </row>
    <row r="37" spans="1:16" ht="13.5" customHeight="1">
      <c r="A37" s="250"/>
      <c r="B37" s="246"/>
      <c r="C37" s="246"/>
      <c r="D37" s="246"/>
      <c r="E37" s="246"/>
      <c r="F37" s="246"/>
      <c r="G37" s="1124" t="s">
        <v>500</v>
      </c>
      <c r="H37" s="1125"/>
      <c r="I37" s="1125"/>
      <c r="J37" s="1126"/>
      <c r="K37" s="296" t="s">
        <v>481</v>
      </c>
      <c r="L37" s="296" t="s">
        <v>481</v>
      </c>
      <c r="M37" s="297">
        <v>465</v>
      </c>
      <c r="N37" s="298" t="s">
        <v>481</v>
      </c>
    </row>
    <row r="38" spans="1:16" ht="27" customHeight="1">
      <c r="A38" s="250"/>
      <c r="B38" s="246"/>
      <c r="C38" s="246"/>
      <c r="D38" s="246"/>
      <c r="E38" s="246"/>
      <c r="F38" s="246"/>
      <c r="G38" s="1127" t="s">
        <v>501</v>
      </c>
      <c r="H38" s="1128"/>
      <c r="I38" s="1128"/>
      <c r="J38" s="1129"/>
      <c r="K38" s="299" t="s">
        <v>481</v>
      </c>
      <c r="L38" s="299" t="s">
        <v>481</v>
      </c>
      <c r="M38" s="300">
        <v>4</v>
      </c>
      <c r="N38" s="301" t="s">
        <v>481</v>
      </c>
      <c r="O38" s="295"/>
    </row>
    <row r="39" spans="1:16">
      <c r="A39" s="250"/>
      <c r="B39" s="246"/>
      <c r="C39" s="246"/>
      <c r="D39" s="246"/>
      <c r="E39" s="246"/>
      <c r="F39" s="246"/>
      <c r="G39" s="1127" t="s">
        <v>502</v>
      </c>
      <c r="H39" s="1128"/>
      <c r="I39" s="1128"/>
      <c r="J39" s="1129"/>
      <c r="K39" s="302">
        <v>-117234</v>
      </c>
      <c r="L39" s="302">
        <v>-5161</v>
      </c>
      <c r="M39" s="303">
        <v>-5840</v>
      </c>
      <c r="N39" s="304">
        <v>-11.6</v>
      </c>
      <c r="O39" s="295"/>
    </row>
    <row r="40" spans="1:16" ht="27" customHeight="1">
      <c r="A40" s="250"/>
      <c r="B40" s="246"/>
      <c r="C40" s="246"/>
      <c r="D40" s="246"/>
      <c r="E40" s="246"/>
      <c r="F40" s="246"/>
      <c r="G40" s="1124" t="s">
        <v>503</v>
      </c>
      <c r="H40" s="1125"/>
      <c r="I40" s="1125"/>
      <c r="J40" s="1126"/>
      <c r="K40" s="302">
        <v>-765148</v>
      </c>
      <c r="L40" s="302">
        <v>-33686</v>
      </c>
      <c r="M40" s="303">
        <v>-50828</v>
      </c>
      <c r="N40" s="304">
        <v>-33.700000000000003</v>
      </c>
      <c r="O40" s="295"/>
    </row>
    <row r="41" spans="1:16">
      <c r="A41" s="250"/>
      <c r="B41" s="246"/>
      <c r="C41" s="246"/>
      <c r="D41" s="246"/>
      <c r="E41" s="246"/>
      <c r="F41" s="246"/>
      <c r="G41" s="1130" t="s">
        <v>282</v>
      </c>
      <c r="H41" s="1131"/>
      <c r="I41" s="1131"/>
      <c r="J41" s="1132"/>
      <c r="K41" s="296">
        <v>373893</v>
      </c>
      <c r="L41" s="302">
        <v>16461</v>
      </c>
      <c r="M41" s="303">
        <v>22704</v>
      </c>
      <c r="N41" s="304">
        <v>-27.5</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17" t="s">
        <v>472</v>
      </c>
      <c r="J49" s="1119" t="s">
        <v>507</v>
      </c>
      <c r="K49" s="1120"/>
      <c r="L49" s="1120"/>
      <c r="M49" s="1120"/>
      <c r="N49" s="1121"/>
    </row>
    <row r="50" spans="1:14">
      <c r="A50" s="250"/>
      <c r="B50" s="246"/>
      <c r="C50" s="246"/>
      <c r="D50" s="246"/>
      <c r="E50" s="246"/>
      <c r="F50" s="246"/>
      <c r="G50" s="314"/>
      <c r="H50" s="315"/>
      <c r="I50" s="1118"/>
      <c r="J50" s="316" t="s">
        <v>508</v>
      </c>
      <c r="K50" s="317" t="s">
        <v>509</v>
      </c>
      <c r="L50" s="318" t="s">
        <v>510</v>
      </c>
      <c r="M50" s="319" t="s">
        <v>511</v>
      </c>
      <c r="N50" s="320" t="s">
        <v>512</v>
      </c>
    </row>
    <row r="51" spans="1:14">
      <c r="A51" s="250"/>
      <c r="B51" s="246"/>
      <c r="C51" s="246"/>
      <c r="D51" s="246"/>
      <c r="E51" s="246"/>
      <c r="F51" s="246"/>
      <c r="G51" s="312" t="s">
        <v>513</v>
      </c>
      <c r="H51" s="313"/>
      <c r="I51" s="321">
        <v>428213</v>
      </c>
      <c r="J51" s="322">
        <v>17673</v>
      </c>
      <c r="K51" s="323">
        <v>15.3</v>
      </c>
      <c r="L51" s="324">
        <v>75709</v>
      </c>
      <c r="M51" s="325">
        <v>12.7</v>
      </c>
      <c r="N51" s="326">
        <v>2.6</v>
      </c>
    </row>
    <row r="52" spans="1:14">
      <c r="A52" s="250"/>
      <c r="B52" s="246"/>
      <c r="C52" s="246"/>
      <c r="D52" s="246"/>
      <c r="E52" s="246"/>
      <c r="F52" s="246"/>
      <c r="G52" s="327"/>
      <c r="H52" s="328" t="s">
        <v>514</v>
      </c>
      <c r="I52" s="329">
        <v>251568</v>
      </c>
      <c r="J52" s="330">
        <v>10383</v>
      </c>
      <c r="K52" s="331">
        <v>2.9</v>
      </c>
      <c r="L52" s="332">
        <v>35212</v>
      </c>
      <c r="M52" s="333">
        <v>0</v>
      </c>
      <c r="N52" s="334">
        <v>2.9</v>
      </c>
    </row>
    <row r="53" spans="1:14">
      <c r="A53" s="250"/>
      <c r="B53" s="246"/>
      <c r="C53" s="246"/>
      <c r="D53" s="246"/>
      <c r="E53" s="246"/>
      <c r="F53" s="246"/>
      <c r="G53" s="312" t="s">
        <v>515</v>
      </c>
      <c r="H53" s="313"/>
      <c r="I53" s="321">
        <v>1720386</v>
      </c>
      <c r="J53" s="322">
        <v>71362</v>
      </c>
      <c r="K53" s="323">
        <v>303.8</v>
      </c>
      <c r="L53" s="324">
        <v>90961</v>
      </c>
      <c r="M53" s="325">
        <v>20.100000000000001</v>
      </c>
      <c r="N53" s="326">
        <v>283.7</v>
      </c>
    </row>
    <row r="54" spans="1:14">
      <c r="A54" s="250"/>
      <c r="B54" s="246"/>
      <c r="C54" s="246"/>
      <c r="D54" s="246"/>
      <c r="E54" s="246"/>
      <c r="F54" s="246"/>
      <c r="G54" s="327"/>
      <c r="H54" s="328" t="s">
        <v>514</v>
      </c>
      <c r="I54" s="329">
        <v>1369993</v>
      </c>
      <c r="J54" s="330">
        <v>56827</v>
      </c>
      <c r="K54" s="331">
        <v>447.3</v>
      </c>
      <c r="L54" s="332">
        <v>37720</v>
      </c>
      <c r="M54" s="333">
        <v>7.1</v>
      </c>
      <c r="N54" s="334">
        <v>440.2</v>
      </c>
    </row>
    <row r="55" spans="1:14">
      <c r="A55" s="250"/>
      <c r="B55" s="246"/>
      <c r="C55" s="246"/>
      <c r="D55" s="246"/>
      <c r="E55" s="246"/>
      <c r="F55" s="246"/>
      <c r="G55" s="312" t="s">
        <v>516</v>
      </c>
      <c r="H55" s="313"/>
      <c r="I55" s="321">
        <v>645670</v>
      </c>
      <c r="J55" s="322">
        <v>27294</v>
      </c>
      <c r="K55" s="323">
        <v>-61.8</v>
      </c>
      <c r="L55" s="324">
        <v>106614</v>
      </c>
      <c r="M55" s="325">
        <v>17.2</v>
      </c>
      <c r="N55" s="326">
        <v>-79</v>
      </c>
    </row>
    <row r="56" spans="1:14">
      <c r="A56" s="250"/>
      <c r="B56" s="246"/>
      <c r="C56" s="246"/>
      <c r="D56" s="246"/>
      <c r="E56" s="246"/>
      <c r="F56" s="246"/>
      <c r="G56" s="327"/>
      <c r="H56" s="328" t="s">
        <v>514</v>
      </c>
      <c r="I56" s="329">
        <v>368206</v>
      </c>
      <c r="J56" s="330">
        <v>15565</v>
      </c>
      <c r="K56" s="331">
        <v>-72.599999999999994</v>
      </c>
      <c r="L56" s="332">
        <v>45545</v>
      </c>
      <c r="M56" s="333">
        <v>20.7</v>
      </c>
      <c r="N56" s="334">
        <v>-93.3</v>
      </c>
    </row>
    <row r="57" spans="1:14">
      <c r="A57" s="250"/>
      <c r="B57" s="246"/>
      <c r="C57" s="246"/>
      <c r="D57" s="246"/>
      <c r="E57" s="246"/>
      <c r="F57" s="246"/>
      <c r="G57" s="312" t="s">
        <v>517</v>
      </c>
      <c r="H57" s="313"/>
      <c r="I57" s="321">
        <v>1468496</v>
      </c>
      <c r="J57" s="322">
        <v>63374</v>
      </c>
      <c r="K57" s="323">
        <v>132.19999999999999</v>
      </c>
      <c r="L57" s="324">
        <v>63727</v>
      </c>
      <c r="M57" s="325">
        <v>-40.200000000000003</v>
      </c>
      <c r="N57" s="326">
        <v>172.4</v>
      </c>
    </row>
    <row r="58" spans="1:14">
      <c r="A58" s="250"/>
      <c r="B58" s="246"/>
      <c r="C58" s="246"/>
      <c r="D58" s="246"/>
      <c r="E58" s="246"/>
      <c r="F58" s="246"/>
      <c r="G58" s="327"/>
      <c r="H58" s="328" t="s">
        <v>514</v>
      </c>
      <c r="I58" s="329">
        <v>1022886</v>
      </c>
      <c r="J58" s="330">
        <v>44143</v>
      </c>
      <c r="K58" s="331">
        <v>183.6</v>
      </c>
      <c r="L58" s="332">
        <v>34577</v>
      </c>
      <c r="M58" s="333">
        <v>-24.1</v>
      </c>
      <c r="N58" s="334">
        <v>207.7</v>
      </c>
    </row>
    <row r="59" spans="1:14">
      <c r="A59" s="250"/>
      <c r="B59" s="246"/>
      <c r="C59" s="246"/>
      <c r="D59" s="246"/>
      <c r="E59" s="246"/>
      <c r="F59" s="246"/>
      <c r="G59" s="312" t="s">
        <v>518</v>
      </c>
      <c r="H59" s="313"/>
      <c r="I59" s="321">
        <v>667503</v>
      </c>
      <c r="J59" s="322">
        <v>29387</v>
      </c>
      <c r="K59" s="323">
        <v>-53.6</v>
      </c>
      <c r="L59" s="324">
        <v>66954</v>
      </c>
      <c r="M59" s="325">
        <v>5.0999999999999996</v>
      </c>
      <c r="N59" s="326">
        <v>-58.7</v>
      </c>
    </row>
    <row r="60" spans="1:14">
      <c r="A60" s="250"/>
      <c r="B60" s="246"/>
      <c r="C60" s="246"/>
      <c r="D60" s="246"/>
      <c r="E60" s="246"/>
      <c r="F60" s="246"/>
      <c r="G60" s="327"/>
      <c r="H60" s="328" t="s">
        <v>514</v>
      </c>
      <c r="I60" s="335">
        <v>446472</v>
      </c>
      <c r="J60" s="330">
        <v>19656</v>
      </c>
      <c r="K60" s="331">
        <v>-55.5</v>
      </c>
      <c r="L60" s="332">
        <v>37305</v>
      </c>
      <c r="M60" s="333">
        <v>7.9</v>
      </c>
      <c r="N60" s="334">
        <v>-63.4</v>
      </c>
    </row>
    <row r="61" spans="1:14">
      <c r="A61" s="250"/>
      <c r="B61" s="246"/>
      <c r="C61" s="246"/>
      <c r="D61" s="246"/>
      <c r="E61" s="246"/>
      <c r="F61" s="246"/>
      <c r="G61" s="312" t="s">
        <v>519</v>
      </c>
      <c r="H61" s="336"/>
      <c r="I61" s="337">
        <v>986054</v>
      </c>
      <c r="J61" s="338">
        <v>41818</v>
      </c>
      <c r="K61" s="339">
        <v>67.2</v>
      </c>
      <c r="L61" s="340">
        <v>80793</v>
      </c>
      <c r="M61" s="341">
        <v>3</v>
      </c>
      <c r="N61" s="326">
        <v>64.2</v>
      </c>
    </row>
    <row r="62" spans="1:14">
      <c r="A62" s="250"/>
      <c r="B62" s="246"/>
      <c r="C62" s="246"/>
      <c r="D62" s="246"/>
      <c r="E62" s="246"/>
      <c r="F62" s="246"/>
      <c r="G62" s="327"/>
      <c r="H62" s="328" t="s">
        <v>514</v>
      </c>
      <c r="I62" s="329">
        <v>691825</v>
      </c>
      <c r="J62" s="330">
        <v>29315</v>
      </c>
      <c r="K62" s="331">
        <v>101.1</v>
      </c>
      <c r="L62" s="332">
        <v>38072</v>
      </c>
      <c r="M62" s="333">
        <v>2.2999999999999998</v>
      </c>
      <c r="N62" s="334">
        <v>98.8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4294967293"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4294967293"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11.45</v>
      </c>
      <c r="G47" s="12">
        <v>12.76</v>
      </c>
      <c r="H47" s="12">
        <v>12.58</v>
      </c>
      <c r="I47" s="12">
        <v>15.05</v>
      </c>
      <c r="J47" s="13">
        <v>17.57</v>
      </c>
    </row>
    <row r="48" spans="2:10" ht="57.75" customHeight="1">
      <c r="B48" s="14"/>
      <c r="C48" s="1144" t="s">
        <v>4</v>
      </c>
      <c r="D48" s="1144"/>
      <c r="E48" s="1145"/>
      <c r="F48" s="15">
        <v>6.8</v>
      </c>
      <c r="G48" s="16">
        <v>7.67</v>
      </c>
      <c r="H48" s="16">
        <v>8.2200000000000006</v>
      </c>
      <c r="I48" s="16">
        <v>11.56</v>
      </c>
      <c r="J48" s="17">
        <v>11.17</v>
      </c>
    </row>
    <row r="49" spans="2:10" ht="57.75" customHeight="1" thickBot="1">
      <c r="B49" s="18"/>
      <c r="C49" s="1146" t="s">
        <v>5</v>
      </c>
      <c r="D49" s="1146"/>
      <c r="E49" s="1147"/>
      <c r="F49" s="19" t="s">
        <v>526</v>
      </c>
      <c r="G49" s="20">
        <v>2.1800000000000002</v>
      </c>
      <c r="H49" s="20">
        <v>0.46</v>
      </c>
      <c r="I49" s="20">
        <v>6.08</v>
      </c>
      <c r="J49" s="21">
        <v>1.52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Sheet1</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2018-03-01T23:47:35Z</cp:lastPrinted>
  <dcterms:created xsi:type="dcterms:W3CDTF">2018-01-24T05:10:29Z</dcterms:created>
  <dcterms:modified xsi:type="dcterms:W3CDTF">2018-03-01T23:47:44Z</dcterms:modified>
  <cp:category/>
</cp:coreProperties>
</file>